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60" windowWidth="25815" windowHeight="11505" tabRatio="601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F19" i="1"/>
  <c r="F112"/>
  <c r="F54"/>
  <c r="F105"/>
  <c r="F96"/>
  <c r="F155"/>
  <c r="F43"/>
  <c r="F100"/>
  <c r="F76"/>
  <c r="F279"/>
  <c r="F260"/>
  <c r="F259"/>
  <c r="F275"/>
  <c r="F38"/>
  <c r="F277"/>
  <c r="F271"/>
  <c r="F238"/>
  <c r="F227"/>
  <c r="F168"/>
  <c r="F174"/>
  <c r="F173"/>
  <c r="F158"/>
  <c r="F178"/>
  <c r="F218"/>
  <c r="F203"/>
  <c r="F135"/>
  <c r="F36"/>
  <c r="F134"/>
  <c r="F269"/>
  <c r="F131"/>
  <c r="F241"/>
  <c r="F111"/>
  <c r="F87"/>
  <c r="F94"/>
  <c r="F83"/>
  <c r="F89"/>
  <c r="F222"/>
  <c r="F221"/>
  <c r="F226"/>
  <c r="F140"/>
  <c r="F249"/>
  <c r="F151"/>
  <c r="F237"/>
  <c r="F283"/>
  <c r="F281"/>
  <c r="F267"/>
  <c r="F118"/>
  <c r="F154"/>
  <c r="F106"/>
  <c r="F90"/>
  <c r="F88"/>
  <c r="F109"/>
  <c r="F62"/>
  <c r="F102"/>
  <c r="F98"/>
  <c r="F66"/>
  <c r="F67"/>
  <c r="F63"/>
  <c r="F145"/>
  <c r="F213"/>
  <c r="F64" l="1"/>
  <c r="F138" l="1"/>
  <c r="F47"/>
  <c r="F234" l="1"/>
  <c r="F133"/>
  <c r="F51"/>
  <c r="F13"/>
  <c r="F136"/>
  <c r="F28"/>
  <c r="F200"/>
  <c r="F201"/>
  <c r="F202"/>
  <c r="F121"/>
  <c r="F127"/>
  <c r="F126"/>
  <c r="F230"/>
  <c r="F231"/>
  <c r="F232"/>
  <c r="F210"/>
  <c r="F186"/>
  <c r="F187"/>
  <c r="G255"/>
  <c r="F220"/>
  <c r="F223"/>
  <c r="F207"/>
  <c r="F208"/>
  <c r="F198"/>
  <c r="F236"/>
  <c r="F49"/>
  <c r="F196"/>
  <c r="F252"/>
  <c r="F132"/>
  <c r="G129"/>
  <c r="F205"/>
  <c r="F214"/>
  <c r="F167"/>
  <c r="F166"/>
  <c r="F164"/>
  <c r="F163"/>
  <c r="F162"/>
  <c r="F165"/>
  <c r="F161"/>
  <c r="F204"/>
  <c r="F251"/>
  <c r="F160"/>
  <c r="F211"/>
  <c r="F212"/>
  <c r="F215"/>
  <c r="F217"/>
  <c r="F22"/>
  <c r="F60"/>
  <c r="F86"/>
  <c r="F85"/>
  <c r="F68"/>
  <c r="F46"/>
  <c r="F192"/>
  <c r="F191"/>
  <c r="F190"/>
  <c r="F69"/>
  <c r="F65"/>
  <c r="F97"/>
  <c r="F84"/>
  <c r="F42"/>
  <c r="F99"/>
  <c r="F59" l="1"/>
  <c r="F58"/>
  <c r="F75"/>
  <c r="F95"/>
  <c r="F73"/>
  <c r="F107"/>
  <c r="F147"/>
  <c r="F79"/>
  <c r="F104" l="1"/>
  <c r="F103"/>
  <c r="F101"/>
  <c r="F31"/>
  <c r="F20"/>
  <c r="F193"/>
  <c r="F189"/>
  <c r="F245"/>
  <c r="F257"/>
  <c r="F256"/>
  <c r="F26"/>
  <c r="F255"/>
  <c r="F219"/>
  <c r="F130"/>
  <c r="F129"/>
  <c r="F250" l="1"/>
  <c r="F17" l="1"/>
  <c r="F143"/>
  <c r="F184"/>
  <c r="F183"/>
  <c r="F182"/>
  <c r="F181"/>
  <c r="F180"/>
  <c r="F41" l="1"/>
  <c r="F171" l="1"/>
  <c r="F113"/>
  <c r="F44"/>
  <c r="F114"/>
  <c r="F110"/>
  <c r="F115"/>
  <c r="F116"/>
  <c r="F24"/>
  <c r="F23"/>
  <c r="F123" l="1"/>
  <c r="F122"/>
  <c r="F228" l="1"/>
  <c r="F225"/>
  <c r="F176"/>
  <c r="F152"/>
  <c r="F253"/>
  <c r="F156"/>
  <c r="F48"/>
  <c r="F50"/>
  <c r="F52"/>
  <c r="F53"/>
  <c r="F15" l="1"/>
  <c r="F248" l="1"/>
  <c r="F199" l="1"/>
  <c r="F197"/>
  <c r="F195"/>
  <c r="F169" l="1"/>
  <c r="F150"/>
  <c r="F149"/>
  <c r="F206"/>
  <c r="F119"/>
  <c r="F108"/>
  <c r="F216"/>
  <c r="F55"/>
  <c r="F30"/>
  <c r="F34"/>
  <c r="F33"/>
  <c r="F40"/>
  <c r="F93"/>
  <c r="F92"/>
  <c r="F91"/>
  <c r="F82"/>
  <c r="F81"/>
  <c r="F80"/>
  <c r="F78"/>
  <c r="F77"/>
  <c r="F74"/>
  <c r="F72"/>
  <c r="F71"/>
  <c r="F70"/>
  <c r="F61"/>
  <c r="F57"/>
  <c r="F139"/>
  <c r="F125"/>
  <c r="F141"/>
  <c r="F239"/>
  <c r="F209"/>
  <c r="F285" l="1"/>
</calcChain>
</file>

<file path=xl/sharedStrings.xml><?xml version="1.0" encoding="utf-8"?>
<sst xmlns="http://schemas.openxmlformats.org/spreadsheetml/2006/main" count="829" uniqueCount="303">
  <si>
    <t>Անվանումը</t>
  </si>
  <si>
    <t>Գնման առարկայի</t>
  </si>
  <si>
    <t xml:space="preserve">Չափման
միավորը
</t>
  </si>
  <si>
    <t xml:space="preserve">Միավորի
գինը
(դրամ)
</t>
  </si>
  <si>
    <t xml:space="preserve">Ընդամենը
ծախսերը
(դրամ)
</t>
  </si>
  <si>
    <t>Քանակը</t>
  </si>
  <si>
    <t xml:space="preserve">Միջանցիկ կոդը`
 ըստ  CPV
 դասակարգման
</t>
  </si>
  <si>
    <t>09-31-01-01</t>
  </si>
  <si>
    <t>ԿԳՆ «Վանաձորի Կ.Ղարաքեշիշյանի անվան թիվ 1 արհեստագործական պետական  ուսումնարան» ՊՈԱԿ</t>
  </si>
  <si>
    <t>Նախնական մասնագիտական կրթություն</t>
  </si>
  <si>
    <t>ՀՀ կրթության և գիտության նախարարություն</t>
  </si>
  <si>
    <t>Կրթություն-նախնական մասնագիտական (արհեստագործական) և միջին մասնագիտական 
կրթություն- նախնական մասնագիտական կրթություն- ՀՀ կրթության և գիտության նախարարություն</t>
  </si>
  <si>
    <t>Ապրանքներ</t>
  </si>
  <si>
    <t>ԲԸԱՀ</t>
  </si>
  <si>
    <t>1</t>
  </si>
  <si>
    <t>լիտր</t>
  </si>
  <si>
    <t>տուփ</t>
  </si>
  <si>
    <t>հատ</t>
  </si>
  <si>
    <t>կգ</t>
  </si>
  <si>
    <t>Հղկանյութեր</t>
  </si>
  <si>
    <t>հղկող սկավառակներ</t>
  </si>
  <si>
    <t>մետր</t>
  </si>
  <si>
    <t>մեխ</t>
  </si>
  <si>
    <t>44110000</t>
  </si>
  <si>
    <t>ներկագլանիկ՝ ներկման աշխատանքների համար</t>
  </si>
  <si>
    <t xml:space="preserve">Մածուծաներ (մաստիկաներ), լցանյութեր, հերմետիկներ և լուծիչներ  </t>
  </si>
  <si>
    <t>լուծիչներ</t>
  </si>
  <si>
    <t>պտուտակներ</t>
  </si>
  <si>
    <t>վարդակ</t>
  </si>
  <si>
    <t>էլեկտրական լար</t>
  </si>
  <si>
    <t>ածխային էլեկտրոդներ</t>
  </si>
  <si>
    <t>վրձին, ներկման աշխատանքներ կատարելու համար</t>
  </si>
  <si>
    <t>թանաք տպագրական մեքենաների համար</t>
  </si>
  <si>
    <t>գրասենյակային մեքենաների թմբկագլաններ</t>
  </si>
  <si>
    <t>30197644</t>
  </si>
  <si>
    <t>պատճենահանման թուղթ</t>
  </si>
  <si>
    <t>30197231</t>
  </si>
  <si>
    <t>ֆայլ</t>
  </si>
  <si>
    <t>30197235</t>
  </si>
  <si>
    <t>թղթապանակ ամրակով</t>
  </si>
  <si>
    <t>նամակի ծրար մեծ A3 ձևաչափի</t>
  </si>
  <si>
    <t>30192121</t>
  </si>
  <si>
    <t>գրիչ գնդիկավոր</t>
  </si>
  <si>
    <t>30192128</t>
  </si>
  <si>
    <t>գրիչ գելային</t>
  </si>
  <si>
    <t>30197220</t>
  </si>
  <si>
    <t>թղթի ամրակներ</t>
  </si>
  <si>
    <t>30197112</t>
  </si>
  <si>
    <t>կարիչների մետաղալարե կապեր, միջին</t>
  </si>
  <si>
    <t>կարիչների մետաղալարե կապեր, փոքր</t>
  </si>
  <si>
    <t>թուղթ նշումների համար, սոսնձվածքով</t>
  </si>
  <si>
    <t>30197121</t>
  </si>
  <si>
    <t>կոճգամ, երկաթյա</t>
  </si>
  <si>
    <t>սկոչ՝ միակողմանի սոսնձված</t>
  </si>
  <si>
    <t>30192160</t>
  </si>
  <si>
    <t>շտրիխներ</t>
  </si>
  <si>
    <t>30192136</t>
  </si>
  <si>
    <t>մատիտ՝ տեղադրվող  գրաֆիտե միջուկով</t>
  </si>
  <si>
    <t>30192135</t>
  </si>
  <si>
    <t>գրաֆիտե միջուկ՝ մատիտի համար</t>
  </si>
  <si>
    <t>օրագիր</t>
  </si>
  <si>
    <t>Թղթե կամ ստվարաթղթե գրանցամատյաններ</t>
  </si>
  <si>
    <t>22810000</t>
  </si>
  <si>
    <t>հաշվառման գրքեր՝ հրամանագիրք</t>
  </si>
  <si>
    <t>30192130</t>
  </si>
  <si>
    <t>մատիտ, գրաֆիտե միջուկով, հասարակ</t>
  </si>
  <si>
    <t>30197230</t>
  </si>
  <si>
    <t xml:space="preserve">թղթապանակներ </t>
  </si>
  <si>
    <t>30197320</t>
  </si>
  <si>
    <t>կարիչ</t>
  </si>
  <si>
    <t>փայտատաշեղային սալ՝ լամինատ</t>
  </si>
  <si>
    <t>երիզ՝ կպչուն, նեղ</t>
  </si>
  <si>
    <t>պարբերական մամուլ (Լոռու մարզ)</t>
  </si>
  <si>
    <t>պարբերական մամուլ (Կրթություն)</t>
  </si>
  <si>
    <t>Լրագրեր, թերթեր, պարբերական մամուլ և ամսագրեր</t>
  </si>
  <si>
    <t>Պատվերով տպագրվող նյութեր՝ հայտարարություն</t>
  </si>
  <si>
    <t>տեղեկատուներ</t>
  </si>
  <si>
    <t>Հրապարակումներ</t>
  </si>
  <si>
    <t>էջ</t>
  </si>
  <si>
    <t>ծեփամածիկ</t>
  </si>
  <si>
    <t>փական</t>
  </si>
  <si>
    <t>ապակի սովորական</t>
  </si>
  <si>
    <t>Ապակի սովորական</t>
  </si>
  <si>
    <t>համակարգիչ ամբողջը մեկում</t>
  </si>
  <si>
    <t>09130000</t>
  </si>
  <si>
    <t>Նավթ և զտված նավթ</t>
  </si>
  <si>
    <t>09132200</t>
  </si>
  <si>
    <t>բենզին ռեգուլյար</t>
  </si>
  <si>
    <t>Ծառայություններ</t>
  </si>
  <si>
    <t>դրամ</t>
  </si>
  <si>
    <t>Հեռախոսային և տվյալների փոխանցման ծառայություններ</t>
  </si>
  <si>
    <t>հանրային հեռախոսային ծառայություններ</t>
  </si>
  <si>
    <t>Էլեկտրականության բաշխման և դրա հետ կապված ծառայություններ</t>
  </si>
  <si>
    <t>էլեկտրականության բաշխում</t>
  </si>
  <si>
    <t>Ջրի բաշխում</t>
  </si>
  <si>
    <t>խմելու ջրի բաշխում</t>
  </si>
  <si>
    <t>Աղբի ոչնչացում և մշակում</t>
  </si>
  <si>
    <t>Աղբի փոխադրման ծառայություններ</t>
  </si>
  <si>
    <t>Գնում չհանդիսացող ծախսեր</t>
  </si>
  <si>
    <t>բասկետբոլի գնդակներ</t>
  </si>
  <si>
    <t>վոլեյբոլի գնդակներ</t>
  </si>
  <si>
    <t>37451580</t>
  </si>
  <si>
    <t>37451410</t>
  </si>
  <si>
    <t>37450000</t>
  </si>
  <si>
    <t xml:space="preserve">Բացօդյա և փակ տարածքների սպորտային սարքեր </t>
  </si>
  <si>
    <t>ԸՆԴԱՄԵՆԸ</t>
  </si>
  <si>
    <t xml:space="preserve">Գնման ձև
(ընթացա
կարգը)
</t>
  </si>
  <si>
    <t xml:space="preserve">                                            Տնօրեն՝ __________________________ Կ. Ղարաքեշիշյան</t>
  </si>
  <si>
    <r>
      <t>մ</t>
    </r>
    <r>
      <rPr>
        <vertAlign val="superscript"/>
        <sz val="10"/>
        <color indexed="8"/>
        <rFont val="Calibri"/>
        <family val="2"/>
        <charset val="204"/>
        <scheme val="minor"/>
      </rPr>
      <t>2</t>
    </r>
  </si>
  <si>
    <t>մ</t>
  </si>
  <si>
    <t>ներկ շինարարական Лакра 3կգ</t>
  </si>
  <si>
    <t>գուաշ колер</t>
  </si>
  <si>
    <t>ձեռքի գործիքներ</t>
  </si>
  <si>
    <t>հղկաթուղթ</t>
  </si>
  <si>
    <t>սոսինձ էմուլսիա 5կգ</t>
  </si>
  <si>
    <t>սոսինձ Eko</t>
  </si>
  <si>
    <t>սոսինձ Evromixs</t>
  </si>
  <si>
    <t>սոսինձ</t>
  </si>
  <si>
    <t>միացման տուփեր</t>
  </si>
  <si>
    <t>խրոցների եղանիկ</t>
  </si>
  <si>
    <t>42641500</t>
  </si>
  <si>
    <t>Փայտի մշակման հաստոցներ</t>
  </si>
  <si>
    <t>37820000</t>
  </si>
  <si>
    <t>37821160</t>
  </si>
  <si>
    <t>կավիճ` գրելու, տուփերով</t>
  </si>
  <si>
    <t>Կերպարվեստի նյութեր</t>
  </si>
  <si>
    <t>փականների մասեր</t>
  </si>
  <si>
    <t>37451290</t>
  </si>
  <si>
    <t>ֆուտբոլի գնդակ</t>
  </si>
  <si>
    <t>39292500</t>
  </si>
  <si>
    <t>քանոն</t>
  </si>
  <si>
    <t>մ²</t>
  </si>
  <si>
    <t>Արտադրանք շինարարության ոլորտում</t>
  </si>
  <si>
    <t>արտադրական հատուկ հագուստ</t>
  </si>
  <si>
    <t>խալաթ</t>
  </si>
  <si>
    <t>30192700</t>
  </si>
  <si>
    <t>գրենական պիտույքներ</t>
  </si>
  <si>
    <t>30197637</t>
  </si>
  <si>
    <t>թուղթ կազմի</t>
  </si>
  <si>
    <t>30199740</t>
  </si>
  <si>
    <t>շնորհակալագիր</t>
  </si>
  <si>
    <t>30199792</t>
  </si>
  <si>
    <t>օրացույց</t>
  </si>
  <si>
    <t>30192720</t>
  </si>
  <si>
    <t>գրասենյակային պարագաներ</t>
  </si>
  <si>
    <t>գրասենյակային գիրք</t>
  </si>
  <si>
    <t>22811130</t>
  </si>
  <si>
    <t>տետր</t>
  </si>
  <si>
    <t>39830000</t>
  </si>
  <si>
    <t>Մաքրող արտադրանք</t>
  </si>
  <si>
    <t>հեղուկ` լվացող միջոց</t>
  </si>
  <si>
    <t>հեղուկ օճառ</t>
  </si>
  <si>
    <t>սպունգ</t>
  </si>
  <si>
    <t>սպասքի լվացման փոշի</t>
  </si>
  <si>
    <t>կահույք մաքրելու լաթ</t>
  </si>
  <si>
    <t>33760000</t>
  </si>
  <si>
    <t>Զուգարանի թուղթ, 
թաշկինակներ, ձեռքի
սրբիչներ և անձեռոցիկներ</t>
  </si>
  <si>
    <t>ձեռքի թղթե սրբիչներ</t>
  </si>
  <si>
    <t>15890000</t>
  </si>
  <si>
    <t>Զանազան սննդամթերք և չոր մթերք</t>
  </si>
  <si>
    <t>սնունդ ուսումնարանի համար</t>
  </si>
  <si>
    <t>մանեկադարձակի /գլանով/ հավաքածու 1-94-656 1/4" +1/2" 50P</t>
  </si>
  <si>
    <t>մանեկադարձակի հավաքածու 34234 8-32մմ gn 14h DRAPER</t>
  </si>
  <si>
    <t>շիկացման լամպեր</t>
  </si>
  <si>
    <t>գաջ գիպսային</t>
  </si>
  <si>
    <t>Կրաքար, գիպս և կավիճ</t>
  </si>
  <si>
    <t>ծեփամածիկ կավճային</t>
  </si>
  <si>
    <t>Ձեռնոցներ</t>
  </si>
  <si>
    <t>զույգ</t>
  </si>
  <si>
    <t>ծեփամածիկ գիպսային</t>
  </si>
  <si>
    <t>ոչ պարուրակավոր ամրացման դետալ</t>
  </si>
  <si>
    <t>42671180</t>
  </si>
  <si>
    <t>ձեռքի գործիքների մաս` գլխադիր</t>
  </si>
  <si>
    <t>16160000</t>
  </si>
  <si>
    <t>Զանազան այգեգործական սարքավորումներ</t>
  </si>
  <si>
    <t>ջրացրիչ</t>
  </si>
  <si>
    <t>վկայականներ</t>
  </si>
  <si>
    <t>դրոշ</t>
  </si>
  <si>
    <t>35820000</t>
  </si>
  <si>
    <t>Օժանդակ սարքեր</t>
  </si>
  <si>
    <t>30194320</t>
  </si>
  <si>
    <t>գծագրական թուղթ</t>
  </si>
  <si>
    <t>30192740</t>
  </si>
  <si>
    <t>թուղթ գունավոր A4 ձևաչափի</t>
  </si>
  <si>
    <t>մագնիսական դլանակի զսպանակ</t>
  </si>
  <si>
    <t>թմբուկի զսպանակ</t>
  </si>
  <si>
    <t>39220000</t>
  </si>
  <si>
    <t xml:space="preserve"> ËáÑ³Ýáó³ÛÇÝ ë³ñù»ñ, 
ïÝ³ÛÇÝ ¨ Ï»Ýó³Õ³ÛÇÝ Çñ»ñ 
¨ Ñ³Ýñ³ÛÇÝ ëÝÝ¹Ç
Ï³½Ù³Ï»ñåÙ³Ý ÝÛáõÃ»ñ</t>
  </si>
  <si>
    <t>հաշվառման գրքեր՝ դրամարկղային</t>
  </si>
  <si>
    <t>426711700</t>
  </si>
  <si>
    <t>սղոցներ</t>
  </si>
  <si>
    <t>42600000</t>
  </si>
  <si>
    <t>Հաստոցներ</t>
  </si>
  <si>
    <t>42631150</t>
  </si>
  <si>
    <t>մամլիչ` սևեռող</t>
  </si>
  <si>
    <t>Գործիքներ, փականներ, բանալիներ, կախիչներ, ամրացնող դետալներ, շղթաներ և զսպանակներ</t>
  </si>
  <si>
    <t>Մասնագիտական հագուստ, հատուկ հագուստ և պարագաներ</t>
  </si>
  <si>
    <t>18100000</t>
  </si>
  <si>
    <t>Հագուստի պարագաներ</t>
  </si>
  <si>
    <t>Չեկեր, նամականիշներ, գովազդային նյութեր, կատալոգներ, ձեռնարկներ</t>
  </si>
  <si>
    <t>Սոսինձներ, հատուկ քիմիական արտադրանք</t>
  </si>
  <si>
    <t>Գրասենյակային մեքենաներ, սարքավորումներ, նյութեր` բացառությամբ համակարգիչների, տպիչների, կահույքի</t>
  </si>
  <si>
    <t>30200000</t>
  </si>
  <si>
    <t>Համակարգչային սարքավորումներ և նյութեր</t>
  </si>
  <si>
    <t>Էլեկտրականության  բաշխման և վերահսկման սարքավորումներ</t>
  </si>
  <si>
    <t>Մեկուսացված լարեր և մալուխներ</t>
  </si>
  <si>
    <t>Լուսավորման սարքեր և էլեկտրական լամպեր</t>
  </si>
  <si>
    <t>Էլեկտրական սարքեր և սարքավորումներ</t>
  </si>
  <si>
    <t>Շինարարական նյութեր և հարակից արտադրանք</t>
  </si>
  <si>
    <t xml:space="preserve">սոսինձ էմուլսիա </t>
  </si>
  <si>
    <t xml:space="preserve"> մետալոպլաստե դռներ</t>
  </si>
  <si>
    <t>խալաթ բանվորական</t>
  </si>
  <si>
    <t>39151220</t>
  </si>
  <si>
    <t>Կահույք, նստատեղեր, աթոռներ, հարակից արտադրանք և դրանց մասերը</t>
  </si>
  <si>
    <t>կահույքի մասեր`ծխնի SAMET</t>
  </si>
  <si>
    <t>կահույքի մասեր`բռնակ</t>
  </si>
  <si>
    <t>երիզ՝ 1116yeni geviz</t>
  </si>
  <si>
    <t>կահույքի մասեր`ոտ թուրքական</t>
  </si>
  <si>
    <t>կահույքի մասեր`թարեքի բռնակ</t>
  </si>
  <si>
    <t>կահույքի մասեր`անկյունակ պլասմասե</t>
  </si>
  <si>
    <t>կահույքի մասեր`անկյուն կախիչ</t>
  </si>
  <si>
    <t>կահույքի մասեր`կցաամրակ</t>
  </si>
  <si>
    <t>կահույքի մասեր`ոտ օֆիսի</t>
  </si>
  <si>
    <t>կահույքի մասեր` քիվ</t>
  </si>
  <si>
    <t>երիզ՝ պոլիեթիլենային</t>
  </si>
  <si>
    <t>կողպեք ներսի</t>
  </si>
  <si>
    <t>ներկ շինարարական</t>
  </si>
  <si>
    <t>սոսինձ էմուլսիա 15կգ</t>
  </si>
  <si>
    <t>մեխ մանր</t>
  </si>
  <si>
    <t>421311470</t>
  </si>
  <si>
    <t>ծորակների մասեր</t>
  </si>
  <si>
    <t>44420000</t>
  </si>
  <si>
    <t>Շինարարության մեջ օգտագործվող ապրանքներ</t>
  </si>
  <si>
    <t>44423600</t>
  </si>
  <si>
    <t>Կպչուն ժապավեն շինարարական</t>
  </si>
  <si>
    <t>տանիքի նյութեր</t>
  </si>
  <si>
    <t>բաժանարար</t>
  </si>
  <si>
    <t>պոլիեթիլենային այլ արտադրանք</t>
  </si>
  <si>
    <t>պոլիեթիլենային տոկրակներ</t>
  </si>
  <si>
    <t>մ2</t>
  </si>
  <si>
    <t>լամպ ` Էկոնոմ</t>
  </si>
  <si>
    <t>սոսինձ արհեստական սալիկի</t>
  </si>
  <si>
    <t>Լաքեր</t>
  </si>
  <si>
    <t>սոսինձ էմուլսիա 1կգ</t>
  </si>
  <si>
    <t>կեղծ հատակներ՝ լամինատե</t>
  </si>
  <si>
    <t>35110000</t>
  </si>
  <si>
    <t>Հակահրդեհային, փրկարարական և անվտանգության սարքեր</t>
  </si>
  <si>
    <t>կրակմարիչներ 5կգ</t>
  </si>
  <si>
    <t>կազմ</t>
  </si>
  <si>
    <t>գործուղման ծառայություններ</t>
  </si>
  <si>
    <t>Գործուղման ծառայություններ</t>
  </si>
  <si>
    <t>անկյուն Ф50</t>
  </si>
  <si>
    <t>շրիշակ</t>
  </si>
  <si>
    <t>38621200</t>
  </si>
  <si>
    <t>հայելի</t>
  </si>
  <si>
    <t>38600000</t>
  </si>
  <si>
    <t>Օպտիկական գործիքներ</t>
  </si>
  <si>
    <t>ցուցանակ</t>
  </si>
  <si>
    <t>39515100</t>
  </si>
  <si>
    <t>վարագույր</t>
  </si>
  <si>
    <t>39500000</t>
  </si>
  <si>
    <t>Առարկաներ կտորից</t>
  </si>
  <si>
    <t>լինոլեում</t>
  </si>
  <si>
    <t>ցերեկային լամպ 120սմ</t>
  </si>
  <si>
    <t>ցերեկային լամպ 60սմ</t>
  </si>
  <si>
    <t>ԴՎՊ սպիտակ</t>
  </si>
  <si>
    <t>կահավորանք</t>
  </si>
  <si>
    <t>ծաղկամաններ</t>
  </si>
  <si>
    <t>39111140</t>
  </si>
  <si>
    <t>աթոռներ</t>
  </si>
  <si>
    <t>մետալոպլաստե  պատուհան</t>
  </si>
  <si>
    <t>Մածուծաներ (մաստիկաներ)</t>
  </si>
  <si>
    <t>66500000</t>
  </si>
  <si>
    <t>Ապահովագրական ծառայություններ</t>
  </si>
  <si>
    <t>66511180</t>
  </si>
  <si>
    <t>շարժիչով փոխադրամիջոցների ապահովագրություն</t>
  </si>
  <si>
    <t>79131300</t>
  </si>
  <si>
    <t>էլեկտրոնային ստորագրության հավաստագրման ծառայություն</t>
  </si>
  <si>
    <t>նկարներ` շրջանակներով</t>
  </si>
  <si>
    <t>72410000</t>
  </si>
  <si>
    <t>ծառայությունների մատուցում</t>
  </si>
  <si>
    <t>հաշվապահական ծրագրի ծառայության մատուցում</t>
  </si>
  <si>
    <t>45211229</t>
  </si>
  <si>
    <t>շինարարական աշխատանքներ դպրոցների համար</t>
  </si>
  <si>
    <t>ընդհանուր շինարարական աշխատանքներ</t>
  </si>
  <si>
    <t>79600000</t>
  </si>
  <si>
    <t>79631200</t>
  </si>
  <si>
    <t>աշխատակիցների վերապատրաստման ծառայություն</t>
  </si>
  <si>
    <t>71200000</t>
  </si>
  <si>
    <t>71231100</t>
  </si>
  <si>
    <t>ճարտարապետական նախագծման մրցույթների կազմակերպում</t>
  </si>
  <si>
    <t>45221142</t>
  </si>
  <si>
    <t>շենքերի, շինությունների
 կամ դրանց մասերի
կառուցման 
աշխատանքներ</t>
  </si>
  <si>
    <t>աշխատակիցների համալրման ծառայություն</t>
  </si>
  <si>
    <t>22811150</t>
  </si>
  <si>
    <t>նոթատետրեր</t>
  </si>
  <si>
    <t>ծեփամածիկ` ծեփոն</t>
  </si>
  <si>
    <t>գծանշիչ</t>
  </si>
  <si>
    <t>30192123</t>
  </si>
  <si>
    <t>ֆլոմաստերներ</t>
  </si>
  <si>
    <t>ԳՆՈՒՄՆԵՐԻ ՓՈՓՈԽՎԱԾ  ՊԼԱՆ   2018թ.</t>
  </si>
  <si>
    <t>խոտհնձիչ մեքենա</t>
  </si>
  <si>
    <t>25.08.2018թ.</t>
  </si>
</sst>
</file>

<file path=xl/styles.xml><?xml version="1.0" encoding="utf-8"?>
<styleSheet xmlns="http://schemas.openxmlformats.org/spreadsheetml/2006/main">
  <fonts count="16"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i/>
      <sz val="10"/>
      <color theme="1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vertAlign val="superscript"/>
      <sz val="10"/>
      <color indexed="8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10"/>
      <color theme="1"/>
      <name val="Sylfaen"/>
      <family val="1"/>
      <charset val="204"/>
    </font>
    <font>
      <b/>
      <sz val="10"/>
      <color theme="1"/>
      <name val="Sylfae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1"/>
      <name val="Sylfaen"/>
      <family val="1"/>
      <charset val="204"/>
    </font>
    <font>
      <b/>
      <sz val="11"/>
      <color theme="1"/>
      <name val="Sylfaen"/>
      <family val="1"/>
      <charset val="204"/>
    </font>
    <font>
      <b/>
      <sz val="10"/>
      <name val="Armenian TMS"/>
      <family val="1"/>
    </font>
    <font>
      <sz val="10"/>
      <color theme="1" tint="4.9989318521683403E-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1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/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wrapText="1"/>
    </xf>
    <xf numFmtId="0" fontId="4" fillId="2" borderId="0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" fillId="0" borderId="0" xfId="0" applyFont="1"/>
    <xf numFmtId="0" fontId="1" fillId="0" borderId="0" xfId="0" applyFont="1" applyBorder="1"/>
    <xf numFmtId="0" fontId="1" fillId="0" borderId="1" xfId="0" applyFont="1" applyBorder="1"/>
    <xf numFmtId="49" fontId="6" fillId="0" borderId="0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center" vertical="center" wrapText="1"/>
    </xf>
    <xf numFmtId="1" fontId="8" fillId="3" borderId="0" xfId="0" applyNumberFormat="1" applyFont="1" applyFill="1" applyBorder="1"/>
    <xf numFmtId="0" fontId="1" fillId="3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Border="1"/>
    <xf numFmtId="0" fontId="4" fillId="2" borderId="5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1" fontId="1" fillId="3" borderId="0" xfId="0" applyNumberFormat="1" applyFont="1" applyFill="1" applyBorder="1"/>
    <xf numFmtId="49" fontId="12" fillId="0" borderId="1" xfId="0" applyNumberFormat="1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1" fontId="1" fillId="0" borderId="0" xfId="0" applyNumberFormat="1" applyFont="1"/>
    <xf numFmtId="1" fontId="1" fillId="0" borderId="0" xfId="0" applyNumberFormat="1" applyFont="1" applyBorder="1"/>
    <xf numFmtId="1" fontId="1" fillId="0" borderId="0" xfId="0" applyNumberFormat="1" applyFont="1" applyBorder="1" applyAlignment="1">
      <alignment horizontal="center" vertical="center"/>
    </xf>
    <xf numFmtId="1" fontId="8" fillId="3" borderId="0" xfId="0" applyNumberFormat="1" applyFont="1" applyFill="1"/>
    <xf numFmtId="0" fontId="1" fillId="3" borderId="0" xfId="0" applyFont="1" applyFill="1"/>
    <xf numFmtId="0" fontId="7" fillId="0" borderId="0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" fontId="1" fillId="0" borderId="0" xfId="0" applyNumberFormat="1" applyFont="1" applyAlignment="1">
      <alignment horizontal="left"/>
    </xf>
    <xf numFmtId="1" fontId="1" fillId="0" borderId="1" xfId="0" applyNumberFormat="1" applyFont="1" applyBorder="1" applyAlignment="1">
      <alignment horizontal="center" vertical="center"/>
    </xf>
    <xf numFmtId="1" fontId="1" fillId="0" borderId="1" xfId="0" applyNumberFormat="1" applyFont="1" applyBorder="1"/>
    <xf numFmtId="1" fontId="1" fillId="3" borderId="1" xfId="0" applyNumberFormat="1" applyFont="1" applyFill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 wrapText="1"/>
    </xf>
    <xf numFmtId="1" fontId="1" fillId="0" borderId="0" xfId="0" applyNumberFormat="1" applyFont="1" applyBorder="1" applyAlignment="1">
      <alignment horizontal="center" vertical="center" wrapText="1"/>
    </xf>
    <xf numFmtId="1" fontId="8" fillId="0" borderId="0" xfId="0" applyNumberFormat="1" applyFont="1" applyBorder="1"/>
    <xf numFmtId="1" fontId="8" fillId="0" borderId="0" xfId="0" applyNumberFormat="1" applyFont="1"/>
    <xf numFmtId="1" fontId="1" fillId="3" borderId="1" xfId="0" applyNumberFormat="1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1" fontId="1" fillId="0" borderId="11" xfId="0" applyNumberFormat="1" applyFont="1" applyBorder="1" applyAlignment="1">
      <alignment horizontal="center" vertical="center" wrapText="1"/>
    </xf>
    <xf numFmtId="1" fontId="1" fillId="3" borderId="12" xfId="0" applyNumberFormat="1" applyFont="1" applyFill="1" applyBorder="1"/>
    <xf numFmtId="0" fontId="1" fillId="0" borderId="1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/>
    </xf>
    <xf numFmtId="1" fontId="2" fillId="0" borderId="0" xfId="0" applyNumberFormat="1" applyFont="1"/>
    <xf numFmtId="0" fontId="14" fillId="0" borderId="0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7" fillId="0" borderId="0" xfId="0" applyFont="1" applyFill="1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1" fontId="1" fillId="3" borderId="0" xfId="0" applyNumberFormat="1" applyFont="1" applyFill="1" applyBorder="1" applyAlignment="1">
      <alignment horizontal="center" vertical="center"/>
    </xf>
    <xf numFmtId="0" fontId="1" fillId="3" borderId="0" xfId="0" applyFont="1" applyFill="1" applyBorder="1"/>
    <xf numFmtId="49" fontId="6" fillId="3" borderId="1" xfId="0" applyNumberFormat="1" applyFont="1" applyFill="1" applyBorder="1" applyAlignment="1">
      <alignment horizontal="center" vertical="center"/>
    </xf>
    <xf numFmtId="1" fontId="1" fillId="3" borderId="1" xfId="0" applyNumberFormat="1" applyFont="1" applyFill="1" applyBorder="1"/>
    <xf numFmtId="49" fontId="7" fillId="3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wrapText="1"/>
    </xf>
    <xf numFmtId="0" fontId="1" fillId="3" borderId="0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1" fontId="1" fillId="3" borderId="0" xfId="0" applyNumberFormat="1" applyFont="1" applyFill="1"/>
    <xf numFmtId="0" fontId="2" fillId="3" borderId="1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wrapText="1"/>
    </xf>
    <xf numFmtId="1" fontId="8" fillId="0" borderId="12" xfId="0" applyNumberFormat="1" applyFont="1" applyBorder="1"/>
    <xf numFmtId="0" fontId="2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1" fontId="15" fillId="0" borderId="1" xfId="0" applyNumberFormat="1" applyFont="1" applyBorder="1" applyAlignment="1">
      <alignment horizontal="center" vertical="center" wrapText="1"/>
    </xf>
    <xf numFmtId="1" fontId="15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14" fontId="1" fillId="0" borderId="0" xfId="0" applyNumberFormat="1" applyFont="1" applyAlignment="1">
      <alignment horizontal="left"/>
    </xf>
    <xf numFmtId="0" fontId="1" fillId="0" borderId="0" xfId="0" applyFont="1" applyAlignment="1">
      <alignment horizontal="left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97"/>
  <sheetViews>
    <sheetView tabSelected="1" zoomScaleNormal="100" workbookViewId="0">
      <selection activeCell="J286" sqref="J286"/>
    </sheetView>
  </sheetViews>
  <sheetFormatPr defaultRowHeight="12.75"/>
  <cols>
    <col min="1" max="1" width="15.85546875" style="28" customWidth="1"/>
    <col min="2" max="2" width="27.85546875" style="28" customWidth="1"/>
    <col min="3" max="3" width="10.140625" style="28" customWidth="1"/>
    <col min="4" max="4" width="8.85546875" style="28" customWidth="1"/>
    <col min="5" max="5" width="13.140625" style="58" customWidth="1"/>
    <col min="6" max="6" width="12.140625" style="58" customWidth="1"/>
    <col min="7" max="7" width="9.140625" style="28"/>
    <col min="8" max="8" width="10.85546875" style="58" customWidth="1"/>
    <col min="9" max="16384" width="9.140625" style="28"/>
  </cols>
  <sheetData>
    <row r="1" spans="1:8" ht="15.75">
      <c r="A1" s="154" t="s">
        <v>300</v>
      </c>
      <c r="B1" s="155"/>
      <c r="C1" s="155"/>
      <c r="D1" s="155"/>
      <c r="E1" s="155"/>
      <c r="F1" s="155"/>
      <c r="G1" s="155"/>
    </row>
    <row r="2" spans="1:8">
      <c r="A2" s="153" t="s">
        <v>8</v>
      </c>
      <c r="B2" s="153"/>
      <c r="C2" s="153"/>
      <c r="D2" s="153"/>
      <c r="E2" s="153"/>
      <c r="F2" s="153"/>
      <c r="G2" s="153"/>
    </row>
    <row r="3" spans="1:8">
      <c r="A3" s="156" t="s">
        <v>302</v>
      </c>
      <c r="B3" s="153"/>
      <c r="C3" s="153"/>
      <c r="D3" s="153"/>
      <c r="E3" s="153"/>
      <c r="F3" s="153"/>
      <c r="G3" s="153"/>
    </row>
    <row r="4" spans="1:8">
      <c r="A4" s="153" t="s">
        <v>9</v>
      </c>
      <c r="B4" s="153"/>
      <c r="C4" s="153"/>
      <c r="D4" s="153"/>
      <c r="E4" s="153"/>
      <c r="F4" s="153"/>
      <c r="G4" s="153"/>
    </row>
    <row r="5" spans="1:8">
      <c r="A5" s="153" t="s">
        <v>10</v>
      </c>
      <c r="B5" s="153"/>
      <c r="C5" s="153"/>
      <c r="D5" s="153"/>
      <c r="E5" s="153"/>
      <c r="F5" s="153"/>
      <c r="G5" s="153"/>
    </row>
    <row r="6" spans="1:8" ht="30" customHeight="1">
      <c r="A6" s="157" t="s">
        <v>11</v>
      </c>
      <c r="B6" s="153"/>
      <c r="C6" s="153"/>
      <c r="D6" s="153"/>
      <c r="E6" s="153"/>
      <c r="F6" s="153"/>
      <c r="G6" s="153"/>
    </row>
    <row r="7" spans="1:8">
      <c r="A7" s="35" t="s">
        <v>7</v>
      </c>
      <c r="B7" s="35"/>
      <c r="C7" s="35"/>
      <c r="D7" s="35"/>
      <c r="E7" s="69"/>
      <c r="F7" s="69"/>
      <c r="G7" s="35"/>
    </row>
    <row r="8" spans="1:8" s="29" customFormat="1">
      <c r="A8" s="158" t="s">
        <v>1</v>
      </c>
      <c r="B8" s="158"/>
      <c r="C8" s="159" t="s">
        <v>106</v>
      </c>
      <c r="D8" s="159" t="s">
        <v>2</v>
      </c>
      <c r="E8" s="160" t="s">
        <v>3</v>
      </c>
      <c r="F8" s="160" t="s">
        <v>4</v>
      </c>
      <c r="G8" s="159" t="s">
        <v>5</v>
      </c>
      <c r="H8" s="59"/>
    </row>
    <row r="9" spans="1:8" s="29" customFormat="1" ht="75" customHeight="1">
      <c r="A9" s="36" t="s">
        <v>6</v>
      </c>
      <c r="B9" s="1" t="s">
        <v>0</v>
      </c>
      <c r="C9" s="159"/>
      <c r="D9" s="159"/>
      <c r="E9" s="160"/>
      <c r="F9" s="160"/>
      <c r="G9" s="159"/>
      <c r="H9" s="59"/>
    </row>
    <row r="10" spans="1:8" s="29" customFormat="1">
      <c r="A10" s="4" t="s">
        <v>14</v>
      </c>
      <c r="B10" s="5">
        <v>2</v>
      </c>
      <c r="C10" s="36">
        <v>3</v>
      </c>
      <c r="D10" s="1">
        <v>4</v>
      </c>
      <c r="E10" s="70">
        <v>5</v>
      </c>
      <c r="F10" s="70">
        <v>6</v>
      </c>
      <c r="G10" s="1">
        <v>7</v>
      </c>
      <c r="H10" s="59"/>
    </row>
    <row r="11" spans="1:8" s="29" customFormat="1">
      <c r="A11" s="6"/>
      <c r="B11" s="51" t="s">
        <v>12</v>
      </c>
      <c r="C11" s="7"/>
      <c r="D11" s="30"/>
      <c r="E11" s="71"/>
      <c r="F11" s="71"/>
      <c r="G11" s="30"/>
      <c r="H11" s="59"/>
    </row>
    <row r="12" spans="1:8" s="29" customFormat="1">
      <c r="A12" s="8">
        <v>14810000</v>
      </c>
      <c r="B12" s="9" t="s">
        <v>19</v>
      </c>
      <c r="C12" s="36"/>
      <c r="D12" s="36"/>
      <c r="E12" s="73"/>
      <c r="F12" s="70"/>
      <c r="G12" s="36"/>
      <c r="H12" s="59"/>
    </row>
    <row r="13" spans="1:8" s="29" customFormat="1">
      <c r="A13" s="98">
        <v>14811300</v>
      </c>
      <c r="B13" s="11" t="s">
        <v>20</v>
      </c>
      <c r="C13" s="98" t="s">
        <v>13</v>
      </c>
      <c r="D13" s="98" t="s">
        <v>17</v>
      </c>
      <c r="E13" s="99">
        <v>1000</v>
      </c>
      <c r="F13" s="70">
        <f>E13*G13</f>
        <v>4000</v>
      </c>
      <c r="G13" s="98">
        <v>4</v>
      </c>
      <c r="H13" s="59"/>
    </row>
    <row r="14" spans="1:8" s="29" customFormat="1">
      <c r="A14" s="12">
        <v>14820000</v>
      </c>
      <c r="B14" s="8" t="s">
        <v>82</v>
      </c>
      <c r="C14" s="36"/>
      <c r="D14" s="36"/>
      <c r="E14" s="73"/>
      <c r="F14" s="70"/>
      <c r="G14" s="36"/>
      <c r="H14" s="59"/>
    </row>
    <row r="15" spans="1:8" s="29" customFormat="1" ht="15">
      <c r="A15" s="1">
        <v>14820000</v>
      </c>
      <c r="B15" s="36" t="s">
        <v>81</v>
      </c>
      <c r="C15" s="36" t="s">
        <v>13</v>
      </c>
      <c r="D15" s="1" t="s">
        <v>108</v>
      </c>
      <c r="E15" s="73">
        <v>3000</v>
      </c>
      <c r="F15" s="70">
        <f>E15*G15</f>
        <v>150000</v>
      </c>
      <c r="G15" s="36">
        <v>50</v>
      </c>
      <c r="H15" s="59"/>
    </row>
    <row r="16" spans="1:8" s="29" customFormat="1" ht="25.5">
      <c r="A16" s="15" t="s">
        <v>158</v>
      </c>
      <c r="B16" s="20" t="s">
        <v>159</v>
      </c>
      <c r="C16" s="52"/>
      <c r="D16" s="1"/>
      <c r="E16" s="73"/>
      <c r="F16" s="70"/>
      <c r="G16" s="52"/>
      <c r="H16" s="59"/>
    </row>
    <row r="17" spans="1:11" s="29" customFormat="1">
      <c r="A17" s="52">
        <v>15894210</v>
      </c>
      <c r="B17" s="53" t="s">
        <v>160</v>
      </c>
      <c r="C17" s="52" t="s">
        <v>13</v>
      </c>
      <c r="D17" s="1"/>
      <c r="E17" s="73">
        <v>45000</v>
      </c>
      <c r="F17" s="70">
        <f>E17*G17</f>
        <v>45000</v>
      </c>
      <c r="G17" s="52">
        <v>1</v>
      </c>
      <c r="H17" s="59"/>
    </row>
    <row r="18" spans="1:11" s="29" customFormat="1" ht="25.5">
      <c r="A18" s="15" t="s">
        <v>173</v>
      </c>
      <c r="B18" s="20" t="s">
        <v>174</v>
      </c>
      <c r="C18" s="80"/>
      <c r="D18" s="81"/>
      <c r="E18" s="82"/>
      <c r="F18" s="60"/>
      <c r="G18" s="80"/>
      <c r="H18" s="59"/>
    </row>
    <row r="19" spans="1:11">
      <c r="A19" s="150">
        <v>16161100</v>
      </c>
      <c r="B19" s="150" t="s">
        <v>175</v>
      </c>
      <c r="C19" s="151" t="s">
        <v>13</v>
      </c>
      <c r="D19" s="150" t="s">
        <v>17</v>
      </c>
      <c r="E19" s="152">
        <v>1600</v>
      </c>
      <c r="F19" s="70">
        <f>E19*G19</f>
        <v>1600</v>
      </c>
      <c r="G19" s="151">
        <v>1</v>
      </c>
      <c r="I19" s="29"/>
      <c r="J19" s="29"/>
      <c r="K19" s="29"/>
    </row>
    <row r="20" spans="1:11">
      <c r="A20" s="65">
        <v>16311400</v>
      </c>
      <c r="B20" s="150" t="s">
        <v>301</v>
      </c>
      <c r="C20" s="66" t="s">
        <v>13</v>
      </c>
      <c r="D20" s="65" t="s">
        <v>17</v>
      </c>
      <c r="E20" s="73">
        <v>55000</v>
      </c>
      <c r="F20" s="70">
        <f>E20*G20</f>
        <v>55000</v>
      </c>
      <c r="G20" s="66">
        <v>1</v>
      </c>
      <c r="I20" s="29"/>
      <c r="J20" s="29"/>
      <c r="K20" s="29"/>
    </row>
    <row r="21" spans="1:11" s="29" customFormat="1" ht="45">
      <c r="A21" s="56" t="s">
        <v>197</v>
      </c>
      <c r="B21" s="57" t="s">
        <v>196</v>
      </c>
      <c r="C21" s="38"/>
      <c r="D21" s="54"/>
      <c r="E21" s="77"/>
      <c r="F21" s="72"/>
      <c r="G21" s="38"/>
      <c r="H21" s="83"/>
    </row>
    <row r="22" spans="1:11" s="29" customFormat="1">
      <c r="A22" s="98">
        <v>18111100</v>
      </c>
      <c r="B22" s="53" t="s">
        <v>211</v>
      </c>
      <c r="C22" s="98" t="s">
        <v>13</v>
      </c>
      <c r="D22" s="98" t="s">
        <v>17</v>
      </c>
      <c r="E22" s="99">
        <v>6500</v>
      </c>
      <c r="F22" s="70">
        <f>E22*G22</f>
        <v>130000</v>
      </c>
      <c r="G22" s="98">
        <v>20</v>
      </c>
      <c r="H22" s="55"/>
    </row>
    <row r="23" spans="1:11" s="29" customFormat="1" ht="25.5">
      <c r="A23" s="52">
        <v>18111100</v>
      </c>
      <c r="B23" s="53" t="s">
        <v>133</v>
      </c>
      <c r="C23" s="52" t="s">
        <v>13</v>
      </c>
      <c r="D23" s="52" t="s">
        <v>17</v>
      </c>
      <c r="E23" s="73">
        <v>7000</v>
      </c>
      <c r="F23" s="70">
        <f>E23*G23</f>
        <v>84000</v>
      </c>
      <c r="G23" s="52">
        <v>12</v>
      </c>
      <c r="H23" s="55"/>
    </row>
    <row r="24" spans="1:11" s="29" customFormat="1">
      <c r="A24" s="52">
        <v>18111100</v>
      </c>
      <c r="B24" s="53" t="s">
        <v>134</v>
      </c>
      <c r="C24" s="52" t="s">
        <v>13</v>
      </c>
      <c r="D24" s="52" t="s">
        <v>17</v>
      </c>
      <c r="E24" s="73">
        <v>7000</v>
      </c>
      <c r="F24" s="70">
        <f>E24*G24</f>
        <v>56000</v>
      </c>
      <c r="G24" s="52">
        <v>8</v>
      </c>
      <c r="H24" s="55"/>
    </row>
    <row r="25" spans="1:11" s="29" customFormat="1">
      <c r="A25" s="8">
        <v>18420000</v>
      </c>
      <c r="B25" s="9" t="s">
        <v>198</v>
      </c>
      <c r="C25" s="66"/>
      <c r="D25" s="66"/>
      <c r="E25" s="73"/>
      <c r="F25" s="60"/>
      <c r="G25" s="66"/>
      <c r="H25" s="59"/>
    </row>
    <row r="26" spans="1:11" s="29" customFormat="1">
      <c r="A26" s="66">
        <v>18421130</v>
      </c>
      <c r="B26" s="11" t="s">
        <v>167</v>
      </c>
      <c r="C26" s="66" t="s">
        <v>13</v>
      </c>
      <c r="D26" s="66" t="s">
        <v>168</v>
      </c>
      <c r="E26" s="73">
        <v>250</v>
      </c>
      <c r="F26" s="70">
        <f>E26*G26</f>
        <v>20000</v>
      </c>
      <c r="G26" s="66">
        <v>80</v>
      </c>
      <c r="H26" s="59"/>
    </row>
    <row r="27" spans="1:11" s="29" customFormat="1" ht="25.5">
      <c r="A27" s="8">
        <v>19640000</v>
      </c>
      <c r="B27" s="9" t="s">
        <v>238</v>
      </c>
      <c r="C27" s="98"/>
      <c r="D27" s="98"/>
      <c r="E27" s="99"/>
      <c r="F27" s="60"/>
      <c r="G27" s="98"/>
      <c r="H27" s="59"/>
    </row>
    <row r="28" spans="1:11" s="29" customFormat="1" ht="25.5">
      <c r="A28" s="98">
        <v>19642100</v>
      </c>
      <c r="B28" s="11" t="s">
        <v>237</v>
      </c>
      <c r="C28" s="98" t="s">
        <v>13</v>
      </c>
      <c r="D28" s="98" t="s">
        <v>239</v>
      </c>
      <c r="E28" s="99">
        <v>200</v>
      </c>
      <c r="F28" s="70">
        <f>E28*G28</f>
        <v>400</v>
      </c>
      <c r="G28" s="98">
        <v>2</v>
      </c>
      <c r="H28" s="59"/>
    </row>
    <row r="29" spans="1:11" s="29" customFormat="1" ht="38.25">
      <c r="A29" s="8">
        <v>22400000</v>
      </c>
      <c r="B29" s="9" t="s">
        <v>199</v>
      </c>
      <c r="C29" s="36"/>
      <c r="D29" s="36"/>
      <c r="E29" s="73"/>
      <c r="F29" s="70"/>
      <c r="G29" s="36"/>
      <c r="H29" s="59"/>
    </row>
    <row r="30" spans="1:11" s="29" customFormat="1" ht="25.5">
      <c r="A30" s="1">
        <v>22451180</v>
      </c>
      <c r="B30" s="36" t="s">
        <v>75</v>
      </c>
      <c r="C30" s="36" t="s">
        <v>13</v>
      </c>
      <c r="D30" s="1" t="s">
        <v>17</v>
      </c>
      <c r="E30" s="73">
        <v>1500</v>
      </c>
      <c r="F30" s="70">
        <f>E30*G30</f>
        <v>201000</v>
      </c>
      <c r="G30" s="36">
        <v>134</v>
      </c>
      <c r="H30" s="59"/>
    </row>
    <row r="31" spans="1:11" s="29" customFormat="1">
      <c r="A31" s="65">
        <v>22451200</v>
      </c>
      <c r="B31" s="53" t="s">
        <v>176</v>
      </c>
      <c r="C31" s="66" t="s">
        <v>13</v>
      </c>
      <c r="D31" s="65" t="s">
        <v>17</v>
      </c>
      <c r="E31" s="73">
        <v>500</v>
      </c>
      <c r="F31" s="70">
        <f>E31*G31</f>
        <v>25000</v>
      </c>
      <c r="G31" s="66">
        <v>50</v>
      </c>
      <c r="H31" s="59"/>
    </row>
    <row r="32" spans="1:11" s="29" customFormat="1" ht="38.25">
      <c r="A32" s="8">
        <v>22210000</v>
      </c>
      <c r="B32" s="9" t="s">
        <v>74</v>
      </c>
      <c r="C32" s="36"/>
      <c r="D32" s="36"/>
      <c r="E32" s="73"/>
      <c r="F32" s="70"/>
      <c r="G32" s="36"/>
      <c r="H32" s="59"/>
    </row>
    <row r="33" spans="1:10" s="29" customFormat="1" ht="25.5">
      <c r="A33" s="18">
        <v>22211300</v>
      </c>
      <c r="B33" s="36" t="s">
        <v>72</v>
      </c>
      <c r="C33" s="36" t="s">
        <v>13</v>
      </c>
      <c r="D33" s="1" t="s">
        <v>17</v>
      </c>
      <c r="E33" s="73">
        <v>8000</v>
      </c>
      <c r="F33" s="70">
        <f>E33*G33</f>
        <v>32000</v>
      </c>
      <c r="G33" s="36">
        <v>4</v>
      </c>
      <c r="H33" s="59"/>
    </row>
    <row r="34" spans="1:10" s="29" customFormat="1" ht="25.5">
      <c r="A34" s="19">
        <v>22211300</v>
      </c>
      <c r="B34" s="36" t="s">
        <v>73</v>
      </c>
      <c r="C34" s="36" t="s">
        <v>13</v>
      </c>
      <c r="D34" s="1" t="s">
        <v>17</v>
      </c>
      <c r="E34" s="73">
        <v>10400</v>
      </c>
      <c r="F34" s="70">
        <f>E34*G34</f>
        <v>41600</v>
      </c>
      <c r="G34" s="36">
        <v>4</v>
      </c>
      <c r="H34" s="59"/>
    </row>
    <row r="35" spans="1:10" s="29" customFormat="1">
      <c r="A35" s="21">
        <v>22130000</v>
      </c>
      <c r="B35" s="20" t="s">
        <v>77</v>
      </c>
      <c r="C35" s="126"/>
      <c r="D35" s="126"/>
      <c r="E35" s="127"/>
      <c r="F35" s="70"/>
      <c r="G35" s="126"/>
      <c r="H35" s="59"/>
    </row>
    <row r="36" spans="1:10" s="29" customFormat="1">
      <c r="A36" s="125">
        <v>22131200</v>
      </c>
      <c r="B36" s="126" t="s">
        <v>76</v>
      </c>
      <c r="C36" s="126" t="s">
        <v>13</v>
      </c>
      <c r="D36" s="126" t="s">
        <v>78</v>
      </c>
      <c r="E36" s="127">
        <v>18000</v>
      </c>
      <c r="F36" s="70">
        <f>E36*G36</f>
        <v>9000</v>
      </c>
      <c r="G36" s="126">
        <v>0.5</v>
      </c>
      <c r="H36" s="59"/>
    </row>
    <row r="37" spans="1:10" s="29" customFormat="1">
      <c r="A37" s="21"/>
      <c r="B37" s="20"/>
      <c r="C37" s="36"/>
      <c r="D37" s="36"/>
      <c r="E37" s="73"/>
      <c r="F37" s="70"/>
      <c r="G37" s="36"/>
      <c r="H37" s="59"/>
    </row>
    <row r="38" spans="1:10" s="29" customFormat="1">
      <c r="A38" s="1">
        <v>22311200</v>
      </c>
      <c r="B38" s="128" t="s">
        <v>278</v>
      </c>
      <c r="C38" s="36" t="s">
        <v>13</v>
      </c>
      <c r="D38" s="126" t="s">
        <v>17</v>
      </c>
      <c r="E38" s="73">
        <v>5000</v>
      </c>
      <c r="F38" s="70">
        <f>E38*G38</f>
        <v>50000</v>
      </c>
      <c r="G38" s="36">
        <v>10</v>
      </c>
      <c r="H38" s="59"/>
    </row>
    <row r="39" spans="1:10" s="29" customFormat="1" ht="25.5">
      <c r="A39" s="15" t="s">
        <v>62</v>
      </c>
      <c r="B39" s="8" t="s">
        <v>61</v>
      </c>
      <c r="C39" s="36"/>
      <c r="D39" s="1"/>
      <c r="E39" s="73"/>
      <c r="F39" s="70"/>
      <c r="G39" s="36"/>
      <c r="H39" s="59"/>
      <c r="J39"/>
    </row>
    <row r="40" spans="1:10" s="29" customFormat="1" ht="15">
      <c r="A40" s="14">
        <v>22811180</v>
      </c>
      <c r="B40" s="1" t="s">
        <v>60</v>
      </c>
      <c r="C40" s="36" t="s">
        <v>13</v>
      </c>
      <c r="D40" s="1" t="s">
        <v>17</v>
      </c>
      <c r="E40" s="73">
        <v>1200</v>
      </c>
      <c r="F40" s="70">
        <f>E40*G40</f>
        <v>1200</v>
      </c>
      <c r="G40" s="36">
        <v>1</v>
      </c>
      <c r="H40" s="59"/>
      <c r="J40"/>
    </row>
    <row r="41" spans="1:10" s="29" customFormat="1">
      <c r="A41" s="26" t="s">
        <v>146</v>
      </c>
      <c r="B41" s="1" t="s">
        <v>147</v>
      </c>
      <c r="C41" s="52" t="s">
        <v>13</v>
      </c>
      <c r="D41" s="1" t="s">
        <v>17</v>
      </c>
      <c r="E41" s="73">
        <v>200</v>
      </c>
      <c r="F41" s="70">
        <f>E41*G41</f>
        <v>8000</v>
      </c>
      <c r="G41" s="52">
        <v>40</v>
      </c>
      <c r="H41" s="59"/>
    </row>
    <row r="42" spans="1:10" s="29" customFormat="1" ht="25.5">
      <c r="A42" s="26">
        <v>22811110</v>
      </c>
      <c r="B42" s="93" t="s">
        <v>188</v>
      </c>
      <c r="C42" s="93" t="s">
        <v>13</v>
      </c>
      <c r="D42" s="92" t="s">
        <v>17</v>
      </c>
      <c r="E42" s="94">
        <v>700</v>
      </c>
      <c r="F42" s="70">
        <f>E42*G42</f>
        <v>700</v>
      </c>
      <c r="G42" s="93">
        <v>1</v>
      </c>
      <c r="H42" s="59"/>
    </row>
    <row r="43" spans="1:10" s="29" customFormat="1">
      <c r="A43" s="26" t="s">
        <v>294</v>
      </c>
      <c r="B43" s="146" t="s">
        <v>295</v>
      </c>
      <c r="C43" s="146" t="s">
        <v>13</v>
      </c>
      <c r="D43" s="145" t="s">
        <v>17</v>
      </c>
      <c r="E43" s="147">
        <v>850</v>
      </c>
      <c r="F43" s="70">
        <f>E43*G43</f>
        <v>850</v>
      </c>
      <c r="G43" s="146">
        <v>1</v>
      </c>
      <c r="H43" s="59"/>
    </row>
    <row r="44" spans="1:10" s="29" customFormat="1" ht="25.5">
      <c r="A44" s="26">
        <v>22811110</v>
      </c>
      <c r="B44" s="93" t="s">
        <v>63</v>
      </c>
      <c r="C44" s="36" t="s">
        <v>13</v>
      </c>
      <c r="D44" s="1" t="s">
        <v>17</v>
      </c>
      <c r="E44" s="73">
        <v>6600</v>
      </c>
      <c r="F44" s="70">
        <f>E44*G44</f>
        <v>19800</v>
      </c>
      <c r="G44" s="36">
        <v>3</v>
      </c>
      <c r="H44" s="59"/>
    </row>
    <row r="45" spans="1:10" s="29" customFormat="1" ht="25.5">
      <c r="A45" s="8">
        <v>24900000</v>
      </c>
      <c r="B45" s="9" t="s">
        <v>200</v>
      </c>
      <c r="C45" s="36"/>
      <c r="D45" s="36"/>
      <c r="E45" s="73"/>
      <c r="F45" s="70"/>
      <c r="G45" s="36"/>
      <c r="H45" s="59"/>
    </row>
    <row r="46" spans="1:10" s="29" customFormat="1">
      <c r="A46" s="93">
        <v>24911200</v>
      </c>
      <c r="B46" s="93" t="s">
        <v>209</v>
      </c>
      <c r="C46" s="93" t="s">
        <v>13</v>
      </c>
      <c r="D46" s="93" t="s">
        <v>18</v>
      </c>
      <c r="E46" s="94">
        <v>1000</v>
      </c>
      <c r="F46" s="70">
        <f t="shared" ref="F46" si="0">E46*G46</f>
        <v>10000</v>
      </c>
      <c r="G46" s="93">
        <v>10</v>
      </c>
      <c r="H46" s="59"/>
    </row>
    <row r="47" spans="1:10" s="29" customFormat="1">
      <c r="A47" s="107">
        <v>24911200</v>
      </c>
      <c r="B47" s="107" t="s">
        <v>243</v>
      </c>
      <c r="C47" s="107" t="s">
        <v>13</v>
      </c>
      <c r="D47" s="107" t="s">
        <v>18</v>
      </c>
      <c r="E47" s="108">
        <v>900</v>
      </c>
      <c r="F47" s="70">
        <f t="shared" ref="F47" si="1">E47*G47</f>
        <v>7200</v>
      </c>
      <c r="G47" s="107">
        <v>8</v>
      </c>
      <c r="H47" s="59"/>
    </row>
    <row r="48" spans="1:10" s="29" customFormat="1">
      <c r="A48" s="36">
        <v>24911200</v>
      </c>
      <c r="B48" s="119" t="s">
        <v>114</v>
      </c>
      <c r="C48" s="36" t="s">
        <v>13</v>
      </c>
      <c r="D48" s="36" t="s">
        <v>18</v>
      </c>
      <c r="E48" s="73">
        <v>5600</v>
      </c>
      <c r="F48" s="70">
        <f t="shared" ref="F48:F53" si="2">E48*G48</f>
        <v>11200</v>
      </c>
      <c r="G48" s="36">
        <v>2</v>
      </c>
      <c r="H48" s="59"/>
    </row>
    <row r="49" spans="1:8" s="29" customFormat="1">
      <c r="A49" s="98">
        <v>24911200</v>
      </c>
      <c r="B49" s="98" t="s">
        <v>227</v>
      </c>
      <c r="C49" s="98" t="s">
        <v>13</v>
      </c>
      <c r="D49" s="98" t="s">
        <v>18</v>
      </c>
      <c r="E49" s="99">
        <v>9000</v>
      </c>
      <c r="F49" s="70">
        <f t="shared" ref="F49" si="3">E49*G49</f>
        <v>18000</v>
      </c>
      <c r="G49" s="98">
        <v>2</v>
      </c>
      <c r="H49" s="59"/>
    </row>
    <row r="50" spans="1:8" s="29" customFormat="1">
      <c r="A50" s="36">
        <v>24911200</v>
      </c>
      <c r="B50" s="36" t="s">
        <v>115</v>
      </c>
      <c r="C50" s="36" t="s">
        <v>13</v>
      </c>
      <c r="D50" s="36" t="s">
        <v>17</v>
      </c>
      <c r="E50" s="73">
        <v>1800</v>
      </c>
      <c r="F50" s="70">
        <f t="shared" si="2"/>
        <v>5400</v>
      </c>
      <c r="G50" s="36">
        <v>3</v>
      </c>
      <c r="H50" s="59"/>
    </row>
    <row r="51" spans="1:8" s="29" customFormat="1">
      <c r="A51" s="98">
        <v>24911200</v>
      </c>
      <c r="B51" s="98" t="s">
        <v>241</v>
      </c>
      <c r="C51" s="98" t="s">
        <v>13</v>
      </c>
      <c r="D51" s="98" t="s">
        <v>17</v>
      </c>
      <c r="E51" s="99">
        <v>1150</v>
      </c>
      <c r="F51" s="70">
        <f t="shared" ref="F51" si="4">E51*G51</f>
        <v>9200</v>
      </c>
      <c r="G51" s="98">
        <v>8</v>
      </c>
      <c r="H51" s="59"/>
    </row>
    <row r="52" spans="1:8" s="29" customFormat="1">
      <c r="A52" s="36">
        <v>24911200</v>
      </c>
      <c r="B52" s="36" t="s">
        <v>116</v>
      </c>
      <c r="C52" s="36" t="s">
        <v>13</v>
      </c>
      <c r="D52" s="36" t="s">
        <v>17</v>
      </c>
      <c r="E52" s="73">
        <v>1250</v>
      </c>
      <c r="F52" s="70">
        <f t="shared" si="2"/>
        <v>5000</v>
      </c>
      <c r="G52" s="36">
        <v>4</v>
      </c>
      <c r="H52" s="59"/>
    </row>
    <row r="53" spans="1:8" s="29" customFormat="1">
      <c r="A53" s="36">
        <v>24911200</v>
      </c>
      <c r="B53" s="36" t="s">
        <v>117</v>
      </c>
      <c r="C53" s="36" t="s">
        <v>13</v>
      </c>
      <c r="D53" s="36" t="s">
        <v>17</v>
      </c>
      <c r="E53" s="73">
        <v>600</v>
      </c>
      <c r="F53" s="70">
        <f t="shared" si="2"/>
        <v>2400</v>
      </c>
      <c r="G53" s="36">
        <v>4</v>
      </c>
      <c r="H53" s="59"/>
    </row>
    <row r="54" spans="1:8" s="29" customFormat="1">
      <c r="A54" s="146">
        <v>24951410</v>
      </c>
      <c r="B54" s="53" t="s">
        <v>296</v>
      </c>
      <c r="C54" s="146" t="s">
        <v>13</v>
      </c>
      <c r="D54" s="146" t="s">
        <v>17</v>
      </c>
      <c r="E54" s="147">
        <v>700</v>
      </c>
      <c r="F54" s="70">
        <f t="shared" ref="F54" si="5">E54*G54</f>
        <v>700</v>
      </c>
      <c r="G54" s="146">
        <v>1</v>
      </c>
      <c r="H54" s="59"/>
    </row>
    <row r="55" spans="1:8" s="29" customFormat="1">
      <c r="A55" s="36">
        <v>24952000</v>
      </c>
      <c r="B55" s="11" t="s">
        <v>79</v>
      </c>
      <c r="C55" s="36" t="s">
        <v>13</v>
      </c>
      <c r="D55" s="36" t="s">
        <v>18</v>
      </c>
      <c r="E55" s="73">
        <v>400</v>
      </c>
      <c r="F55" s="70">
        <f>E55*G55</f>
        <v>800</v>
      </c>
      <c r="G55" s="36">
        <v>2</v>
      </c>
      <c r="H55" s="59"/>
    </row>
    <row r="56" spans="1:8" s="29" customFormat="1" ht="76.5">
      <c r="A56" s="8">
        <v>30100000</v>
      </c>
      <c r="B56" s="9" t="s">
        <v>201</v>
      </c>
      <c r="C56" s="36"/>
      <c r="D56" s="36"/>
      <c r="E56" s="73"/>
      <c r="F56" s="70"/>
      <c r="G56" s="36"/>
      <c r="H56" s="59"/>
    </row>
    <row r="57" spans="1:8" s="29" customFormat="1" ht="25.5">
      <c r="A57" s="36">
        <v>30121390</v>
      </c>
      <c r="B57" s="11" t="s">
        <v>33</v>
      </c>
      <c r="C57" s="36" t="s">
        <v>13</v>
      </c>
      <c r="D57" s="36" t="s">
        <v>17</v>
      </c>
      <c r="E57" s="73">
        <v>5000</v>
      </c>
      <c r="F57" s="70">
        <f>E57*G57</f>
        <v>35000</v>
      </c>
      <c r="G57" s="36">
        <v>7</v>
      </c>
      <c r="H57" s="59"/>
    </row>
    <row r="58" spans="1:8" s="29" customFormat="1" ht="25.5">
      <c r="A58" s="107">
        <v>30121450</v>
      </c>
      <c r="B58" s="11" t="s">
        <v>184</v>
      </c>
      <c r="C58" s="84" t="s">
        <v>13</v>
      </c>
      <c r="D58" s="84" t="s">
        <v>17</v>
      </c>
      <c r="E58" s="85">
        <v>1000</v>
      </c>
      <c r="F58" s="70">
        <f>E58*G58</f>
        <v>1000</v>
      </c>
      <c r="G58" s="84">
        <v>1</v>
      </c>
      <c r="H58" s="59"/>
    </row>
    <row r="59" spans="1:8" s="29" customFormat="1">
      <c r="A59" s="107">
        <v>30121450</v>
      </c>
      <c r="B59" s="11" t="s">
        <v>185</v>
      </c>
      <c r="C59" s="84" t="s">
        <v>13</v>
      </c>
      <c r="D59" s="84" t="s">
        <v>17</v>
      </c>
      <c r="E59" s="85">
        <v>1000</v>
      </c>
      <c r="F59" s="70">
        <f>E59*G59</f>
        <v>1000</v>
      </c>
      <c r="G59" s="84">
        <v>1</v>
      </c>
      <c r="H59" s="59"/>
    </row>
    <row r="60" spans="1:8" s="29" customFormat="1" ht="25.5">
      <c r="A60" s="107">
        <v>30192112</v>
      </c>
      <c r="B60" s="11" t="s">
        <v>32</v>
      </c>
      <c r="C60" s="98" t="s">
        <v>13</v>
      </c>
      <c r="D60" s="98" t="s">
        <v>17</v>
      </c>
      <c r="E60" s="99">
        <v>3500</v>
      </c>
      <c r="F60" s="70">
        <f t="shared" ref="F60" si="6">E60*G60</f>
        <v>98000</v>
      </c>
      <c r="G60" s="38">
        <v>28</v>
      </c>
      <c r="H60" s="59"/>
    </row>
    <row r="61" spans="1:8" s="29" customFormat="1" ht="25.5">
      <c r="A61" s="107">
        <v>30192112</v>
      </c>
      <c r="B61" s="11" t="s">
        <v>32</v>
      </c>
      <c r="C61" s="36" t="s">
        <v>13</v>
      </c>
      <c r="D61" s="36" t="s">
        <v>17</v>
      </c>
      <c r="E61" s="73">
        <v>3000</v>
      </c>
      <c r="F61" s="70">
        <f t="shared" ref="F61:F114" si="7">E61*G61</f>
        <v>18000</v>
      </c>
      <c r="G61" s="36">
        <v>6</v>
      </c>
      <c r="H61" s="59"/>
    </row>
    <row r="62" spans="1:8" s="29" customFormat="1">
      <c r="A62" s="107">
        <v>30192730</v>
      </c>
      <c r="B62" s="11" t="s">
        <v>248</v>
      </c>
      <c r="C62" s="107" t="s">
        <v>13</v>
      </c>
      <c r="D62" s="107" t="s">
        <v>17</v>
      </c>
      <c r="E62" s="108">
        <v>120</v>
      </c>
      <c r="F62" s="70">
        <f t="shared" si="7"/>
        <v>1560</v>
      </c>
      <c r="G62" s="107">
        <v>13</v>
      </c>
      <c r="H62" s="59"/>
    </row>
    <row r="63" spans="1:8" s="29" customFormat="1">
      <c r="A63" s="107">
        <v>30192730</v>
      </c>
      <c r="B63" s="11" t="s">
        <v>248</v>
      </c>
      <c r="C63" s="107" t="s">
        <v>13</v>
      </c>
      <c r="D63" s="107" t="s">
        <v>17</v>
      </c>
      <c r="E63" s="108">
        <v>1500</v>
      </c>
      <c r="F63" s="70">
        <f t="shared" ref="F63:F64" si="8">E63*G63</f>
        <v>1500</v>
      </c>
      <c r="G63" s="107">
        <v>1</v>
      </c>
      <c r="H63" s="59"/>
    </row>
    <row r="64" spans="1:8" s="29" customFormat="1">
      <c r="A64" s="14" t="s">
        <v>34</v>
      </c>
      <c r="B64" s="107" t="s">
        <v>35</v>
      </c>
      <c r="C64" s="107" t="s">
        <v>13</v>
      </c>
      <c r="D64" s="107" t="s">
        <v>16</v>
      </c>
      <c r="E64" s="108">
        <v>1800</v>
      </c>
      <c r="F64" s="70">
        <f t="shared" si="8"/>
        <v>77400</v>
      </c>
      <c r="G64" s="107">
        <v>43</v>
      </c>
      <c r="H64" s="59"/>
    </row>
    <row r="65" spans="1:10" s="29" customFormat="1">
      <c r="A65" s="14" t="s">
        <v>34</v>
      </c>
      <c r="B65" s="93" t="s">
        <v>35</v>
      </c>
      <c r="C65" s="93" t="s">
        <v>13</v>
      </c>
      <c r="D65" s="93" t="s">
        <v>16</v>
      </c>
      <c r="E65" s="94">
        <v>2100</v>
      </c>
      <c r="F65" s="70">
        <f t="shared" ref="F65:F67" si="9">E65*G65</f>
        <v>52500</v>
      </c>
      <c r="G65" s="93">
        <v>25</v>
      </c>
      <c r="H65" s="59"/>
    </row>
    <row r="66" spans="1:10" s="29" customFormat="1">
      <c r="A66" s="14" t="s">
        <v>34</v>
      </c>
      <c r="B66" s="107" t="s">
        <v>35</v>
      </c>
      <c r="C66" s="107" t="s">
        <v>13</v>
      </c>
      <c r="D66" s="107" t="s">
        <v>16</v>
      </c>
      <c r="E66" s="108">
        <v>2000</v>
      </c>
      <c r="F66" s="70">
        <f t="shared" ref="F66" si="10">E66*G66</f>
        <v>2000</v>
      </c>
      <c r="G66" s="107">
        <v>1</v>
      </c>
      <c r="H66" s="59"/>
    </row>
    <row r="67" spans="1:10" s="29" customFormat="1">
      <c r="A67" s="14" t="s">
        <v>34</v>
      </c>
      <c r="B67" s="107" t="s">
        <v>35</v>
      </c>
      <c r="C67" s="107" t="s">
        <v>13</v>
      </c>
      <c r="D67" s="107" t="s">
        <v>16</v>
      </c>
      <c r="E67" s="108">
        <v>1900</v>
      </c>
      <c r="F67" s="70">
        <f t="shared" si="9"/>
        <v>17100</v>
      </c>
      <c r="G67" s="107">
        <v>9</v>
      </c>
      <c r="H67" s="59"/>
    </row>
    <row r="68" spans="1:10" s="29" customFormat="1">
      <c r="A68" s="14" t="s">
        <v>34</v>
      </c>
      <c r="B68" s="90" t="s">
        <v>35</v>
      </c>
      <c r="C68" s="90" t="s">
        <v>13</v>
      </c>
      <c r="D68" s="90" t="s">
        <v>16</v>
      </c>
      <c r="E68" s="91">
        <v>1950</v>
      </c>
      <c r="F68" s="70">
        <f t="shared" ref="F68:F69" si="11">E68*G68</f>
        <v>7800</v>
      </c>
      <c r="G68" s="90">
        <v>4</v>
      </c>
      <c r="H68" s="59"/>
    </row>
    <row r="69" spans="1:10" s="29" customFormat="1">
      <c r="A69" s="14" t="s">
        <v>36</v>
      </c>
      <c r="B69" s="93" t="s">
        <v>37</v>
      </c>
      <c r="C69" s="93" t="s">
        <v>13</v>
      </c>
      <c r="D69" s="93" t="s">
        <v>16</v>
      </c>
      <c r="E69" s="94">
        <v>1800</v>
      </c>
      <c r="F69" s="70">
        <f t="shared" si="11"/>
        <v>3600</v>
      </c>
      <c r="G69" s="93">
        <v>2</v>
      </c>
      <c r="H69" s="59"/>
    </row>
    <row r="70" spans="1:10" s="29" customFormat="1">
      <c r="A70" s="14" t="s">
        <v>36</v>
      </c>
      <c r="B70" s="36" t="s">
        <v>37</v>
      </c>
      <c r="C70" s="36" t="s">
        <v>13</v>
      </c>
      <c r="D70" s="36" t="s">
        <v>16</v>
      </c>
      <c r="E70" s="73">
        <v>1000</v>
      </c>
      <c r="F70" s="70">
        <f t="shared" si="7"/>
        <v>4000</v>
      </c>
      <c r="G70" s="36">
        <v>4</v>
      </c>
      <c r="H70" s="59"/>
    </row>
    <row r="71" spans="1:10" s="29" customFormat="1">
      <c r="A71" s="14" t="s">
        <v>38</v>
      </c>
      <c r="B71" s="36" t="s">
        <v>39</v>
      </c>
      <c r="C71" s="36" t="s">
        <v>13</v>
      </c>
      <c r="D71" s="36" t="s">
        <v>17</v>
      </c>
      <c r="E71" s="73">
        <v>600</v>
      </c>
      <c r="F71" s="70">
        <f t="shared" si="7"/>
        <v>2400</v>
      </c>
      <c r="G71" s="36">
        <v>4</v>
      </c>
      <c r="H71" s="59"/>
    </row>
    <row r="72" spans="1:10" s="29" customFormat="1" ht="25.5">
      <c r="A72" s="106">
        <v>30199232</v>
      </c>
      <c r="B72" s="36" t="s">
        <v>40</v>
      </c>
      <c r="C72" s="36" t="s">
        <v>13</v>
      </c>
      <c r="D72" s="36" t="s">
        <v>17</v>
      </c>
      <c r="E72" s="73">
        <v>60</v>
      </c>
      <c r="F72" s="70">
        <f t="shared" si="7"/>
        <v>2220</v>
      </c>
      <c r="G72" s="36">
        <v>37</v>
      </c>
      <c r="H72" s="59"/>
    </row>
    <row r="73" spans="1:10" s="29" customFormat="1" ht="25.5">
      <c r="A73" s="106">
        <v>30199232</v>
      </c>
      <c r="B73" s="68" t="s">
        <v>40</v>
      </c>
      <c r="C73" s="68" t="s">
        <v>13</v>
      </c>
      <c r="D73" s="68" t="s">
        <v>17</v>
      </c>
      <c r="E73" s="73">
        <v>40</v>
      </c>
      <c r="F73" s="70">
        <f t="shared" ref="F73" si="12">E73*G73</f>
        <v>160</v>
      </c>
      <c r="G73" s="68">
        <v>4</v>
      </c>
      <c r="H73" s="59"/>
      <c r="I73" s="31"/>
      <c r="J73" s="10"/>
    </row>
    <row r="74" spans="1:10" s="29" customFormat="1">
      <c r="A74" s="14" t="s">
        <v>41</v>
      </c>
      <c r="B74" s="36" t="s">
        <v>42</v>
      </c>
      <c r="C74" s="36" t="s">
        <v>13</v>
      </c>
      <c r="D74" s="36" t="s">
        <v>17</v>
      </c>
      <c r="E74" s="73">
        <v>100</v>
      </c>
      <c r="F74" s="70">
        <f t="shared" si="7"/>
        <v>6700</v>
      </c>
      <c r="G74" s="36">
        <v>67</v>
      </c>
      <c r="H74" s="59"/>
    </row>
    <row r="75" spans="1:10" s="29" customFormat="1">
      <c r="A75" s="14" t="s">
        <v>41</v>
      </c>
      <c r="B75" s="68" t="s">
        <v>42</v>
      </c>
      <c r="C75" s="68" t="s">
        <v>13</v>
      </c>
      <c r="D75" s="68" t="s">
        <v>17</v>
      </c>
      <c r="E75" s="73">
        <v>150</v>
      </c>
      <c r="F75" s="70">
        <f t="shared" ref="F75" si="13">E75*G75</f>
        <v>1050</v>
      </c>
      <c r="G75" s="68">
        <v>7</v>
      </c>
      <c r="H75" s="59"/>
    </row>
    <row r="76" spans="1:10" s="29" customFormat="1">
      <c r="A76" s="14" t="s">
        <v>41</v>
      </c>
      <c r="B76" s="146" t="s">
        <v>42</v>
      </c>
      <c r="C76" s="146" t="s">
        <v>13</v>
      </c>
      <c r="D76" s="146" t="s">
        <v>17</v>
      </c>
      <c r="E76" s="147">
        <v>280</v>
      </c>
      <c r="F76" s="70">
        <f t="shared" ref="F76" si="14">E76*G76</f>
        <v>280</v>
      </c>
      <c r="G76" s="146">
        <v>1</v>
      </c>
      <c r="H76" s="59"/>
    </row>
    <row r="77" spans="1:10" s="29" customFormat="1">
      <c r="A77" s="14" t="s">
        <v>43</v>
      </c>
      <c r="B77" s="1" t="s">
        <v>44</v>
      </c>
      <c r="C77" s="36" t="s">
        <v>13</v>
      </c>
      <c r="D77" s="36" t="s">
        <v>17</v>
      </c>
      <c r="E77" s="73">
        <v>400</v>
      </c>
      <c r="F77" s="70">
        <f t="shared" si="7"/>
        <v>400</v>
      </c>
      <c r="G77" s="36">
        <v>1</v>
      </c>
      <c r="H77" s="59"/>
    </row>
    <row r="78" spans="1:10" s="29" customFormat="1">
      <c r="A78" s="14" t="s">
        <v>45</v>
      </c>
      <c r="B78" s="1" t="s">
        <v>46</v>
      </c>
      <c r="C78" s="36" t="s">
        <v>13</v>
      </c>
      <c r="D78" s="36" t="s">
        <v>17</v>
      </c>
      <c r="E78" s="73">
        <v>150</v>
      </c>
      <c r="F78" s="70">
        <f t="shared" si="7"/>
        <v>1350</v>
      </c>
      <c r="G78" s="36">
        <v>9</v>
      </c>
      <c r="H78" s="59"/>
    </row>
    <row r="79" spans="1:10" s="29" customFormat="1">
      <c r="A79" s="14" t="s">
        <v>45</v>
      </c>
      <c r="B79" s="67" t="s">
        <v>46</v>
      </c>
      <c r="C79" s="68" t="s">
        <v>13</v>
      </c>
      <c r="D79" s="68" t="s">
        <v>17</v>
      </c>
      <c r="E79" s="73">
        <v>20</v>
      </c>
      <c r="F79" s="70">
        <f t="shared" ref="F79" si="15">E79*G79</f>
        <v>480</v>
      </c>
      <c r="G79" s="68">
        <v>24</v>
      </c>
      <c r="H79" s="59"/>
    </row>
    <row r="80" spans="1:10" s="29" customFormat="1" ht="25.5">
      <c r="A80" s="14" t="s">
        <v>47</v>
      </c>
      <c r="B80" s="36" t="s">
        <v>48</v>
      </c>
      <c r="C80" s="36" t="s">
        <v>13</v>
      </c>
      <c r="D80" s="36" t="s">
        <v>16</v>
      </c>
      <c r="E80" s="73">
        <v>170</v>
      </c>
      <c r="F80" s="70">
        <f t="shared" si="7"/>
        <v>680</v>
      </c>
      <c r="G80" s="36">
        <v>4</v>
      </c>
      <c r="H80" s="59"/>
    </row>
    <row r="81" spans="1:8" s="29" customFormat="1" ht="25.5">
      <c r="A81" s="14">
        <v>30197111</v>
      </c>
      <c r="B81" s="36" t="s">
        <v>49</v>
      </c>
      <c r="C81" s="36" t="s">
        <v>13</v>
      </c>
      <c r="D81" s="36" t="s">
        <v>16</v>
      </c>
      <c r="E81" s="73">
        <v>100</v>
      </c>
      <c r="F81" s="70">
        <f t="shared" si="7"/>
        <v>500</v>
      </c>
      <c r="G81" s="36">
        <v>5</v>
      </c>
      <c r="H81" s="59"/>
    </row>
    <row r="82" spans="1:8" s="29" customFormat="1" ht="25.5">
      <c r="A82" s="14">
        <v>30199420</v>
      </c>
      <c r="B82" s="36" t="s">
        <v>50</v>
      </c>
      <c r="C82" s="36" t="s">
        <v>13</v>
      </c>
      <c r="D82" s="1" t="s">
        <v>16</v>
      </c>
      <c r="E82" s="70">
        <v>300</v>
      </c>
      <c r="F82" s="70">
        <f t="shared" si="7"/>
        <v>600</v>
      </c>
      <c r="G82" s="1">
        <v>2</v>
      </c>
      <c r="H82" s="59"/>
    </row>
    <row r="83" spans="1:8" s="29" customFormat="1" ht="25.5">
      <c r="A83" s="14">
        <v>30199420</v>
      </c>
      <c r="B83" s="119" t="s">
        <v>50</v>
      </c>
      <c r="C83" s="119" t="s">
        <v>13</v>
      </c>
      <c r="D83" s="118" t="s">
        <v>16</v>
      </c>
      <c r="E83" s="70">
        <v>200</v>
      </c>
      <c r="F83" s="70">
        <f>E83*G83</f>
        <v>200</v>
      </c>
      <c r="G83" s="118">
        <v>1</v>
      </c>
      <c r="H83" s="59"/>
    </row>
    <row r="84" spans="1:8" s="29" customFormat="1">
      <c r="A84" s="14" t="s">
        <v>51</v>
      </c>
      <c r="B84" s="93" t="s">
        <v>52</v>
      </c>
      <c r="C84" s="93" t="s">
        <v>13</v>
      </c>
      <c r="D84" s="92" t="s">
        <v>16</v>
      </c>
      <c r="E84" s="70">
        <v>300</v>
      </c>
      <c r="F84" s="70">
        <f t="shared" ref="F84" si="16">E84*G84</f>
        <v>300</v>
      </c>
      <c r="G84" s="92">
        <v>1</v>
      </c>
      <c r="H84" s="59"/>
    </row>
    <row r="85" spans="1:8" s="29" customFormat="1">
      <c r="A85" s="14">
        <v>30192230</v>
      </c>
      <c r="B85" s="98" t="s">
        <v>53</v>
      </c>
      <c r="C85" s="98" t="s">
        <v>13</v>
      </c>
      <c r="D85" s="97" t="s">
        <v>17</v>
      </c>
      <c r="E85" s="70">
        <v>170</v>
      </c>
      <c r="F85" s="70">
        <f t="shared" ref="F85" si="17">E85*G85</f>
        <v>170</v>
      </c>
      <c r="G85" s="97">
        <v>1</v>
      </c>
      <c r="H85" s="59"/>
    </row>
    <row r="86" spans="1:8" s="29" customFormat="1">
      <c r="A86" s="14">
        <v>30192230</v>
      </c>
      <c r="B86" s="98" t="s">
        <v>53</v>
      </c>
      <c r="C86" s="98" t="s">
        <v>13</v>
      </c>
      <c r="D86" s="97" t="s">
        <v>17</v>
      </c>
      <c r="E86" s="70">
        <v>300</v>
      </c>
      <c r="F86" s="70">
        <f t="shared" ref="F86" si="18">E86*G86</f>
        <v>300</v>
      </c>
      <c r="G86" s="97">
        <v>1</v>
      </c>
      <c r="H86" s="59"/>
    </row>
    <row r="87" spans="1:8" s="29" customFormat="1">
      <c r="A87" s="14">
        <v>30192230</v>
      </c>
      <c r="B87" s="119" t="s">
        <v>53</v>
      </c>
      <c r="C87" s="119" t="s">
        <v>13</v>
      </c>
      <c r="D87" s="118" t="s">
        <v>17</v>
      </c>
      <c r="E87" s="70">
        <v>550</v>
      </c>
      <c r="F87" s="70">
        <f t="shared" ref="F87" si="19">E87*G87</f>
        <v>1100</v>
      </c>
      <c r="G87" s="118">
        <v>2</v>
      </c>
      <c r="H87" s="59"/>
    </row>
    <row r="88" spans="1:8" s="29" customFormat="1">
      <c r="A88" s="14">
        <v>30192230</v>
      </c>
      <c r="B88" s="107" t="s">
        <v>53</v>
      </c>
      <c r="C88" s="107" t="s">
        <v>13</v>
      </c>
      <c r="D88" s="106" t="s">
        <v>17</v>
      </c>
      <c r="E88" s="70">
        <v>50</v>
      </c>
      <c r="F88" s="70">
        <f t="shared" ref="F88:F89" si="20">E88*G88</f>
        <v>100</v>
      </c>
      <c r="G88" s="106">
        <v>2</v>
      </c>
      <c r="H88" s="59"/>
    </row>
    <row r="89" spans="1:8" s="29" customFormat="1">
      <c r="A89" s="14">
        <v>30192230</v>
      </c>
      <c r="B89" s="119" t="s">
        <v>53</v>
      </c>
      <c r="C89" s="119" t="s">
        <v>13</v>
      </c>
      <c r="D89" s="118" t="s">
        <v>17</v>
      </c>
      <c r="E89" s="70">
        <v>700</v>
      </c>
      <c r="F89" s="70">
        <f t="shared" si="20"/>
        <v>700</v>
      </c>
      <c r="G89" s="118">
        <v>1</v>
      </c>
      <c r="H89" s="59"/>
    </row>
    <row r="90" spans="1:8" s="29" customFormat="1">
      <c r="A90" s="14">
        <v>30192230</v>
      </c>
      <c r="B90" s="107" t="s">
        <v>53</v>
      </c>
      <c r="C90" s="107" t="s">
        <v>13</v>
      </c>
      <c r="D90" s="106" t="s">
        <v>17</v>
      </c>
      <c r="E90" s="70">
        <v>1000</v>
      </c>
      <c r="F90" s="70">
        <f t="shared" ref="F90" si="21">E90*G90</f>
        <v>1000</v>
      </c>
      <c r="G90" s="106">
        <v>1</v>
      </c>
      <c r="H90" s="59"/>
    </row>
    <row r="91" spans="1:8" s="29" customFormat="1">
      <c r="A91" s="14" t="s">
        <v>54</v>
      </c>
      <c r="B91" s="1" t="s">
        <v>55</v>
      </c>
      <c r="C91" s="36" t="s">
        <v>13</v>
      </c>
      <c r="D91" s="1" t="s">
        <v>17</v>
      </c>
      <c r="E91" s="70">
        <v>300</v>
      </c>
      <c r="F91" s="70">
        <f t="shared" si="7"/>
        <v>9000</v>
      </c>
      <c r="G91" s="1">
        <v>30</v>
      </c>
      <c r="H91" s="59"/>
    </row>
    <row r="92" spans="1:8" s="29" customFormat="1" ht="25.5">
      <c r="A92" s="14" t="s">
        <v>56</v>
      </c>
      <c r="B92" s="36" t="s">
        <v>57</v>
      </c>
      <c r="C92" s="36" t="s">
        <v>13</v>
      </c>
      <c r="D92" s="1" t="s">
        <v>17</v>
      </c>
      <c r="E92" s="70">
        <v>270</v>
      </c>
      <c r="F92" s="70">
        <f t="shared" si="7"/>
        <v>270</v>
      </c>
      <c r="G92" s="1">
        <v>1</v>
      </c>
      <c r="H92" s="59"/>
    </row>
    <row r="93" spans="1:8" s="29" customFormat="1" ht="25.5">
      <c r="A93" s="14" t="s">
        <v>58</v>
      </c>
      <c r="B93" s="36" t="s">
        <v>59</v>
      </c>
      <c r="C93" s="36" t="s">
        <v>13</v>
      </c>
      <c r="D93" s="1" t="s">
        <v>16</v>
      </c>
      <c r="E93" s="70">
        <v>150</v>
      </c>
      <c r="F93" s="70">
        <f t="shared" si="7"/>
        <v>750</v>
      </c>
      <c r="G93" s="1">
        <v>5</v>
      </c>
      <c r="H93" s="59"/>
    </row>
    <row r="94" spans="1:8" s="29" customFormat="1" ht="25.5">
      <c r="A94" s="14" t="s">
        <v>58</v>
      </c>
      <c r="B94" s="119" t="s">
        <v>59</v>
      </c>
      <c r="C94" s="119" t="s">
        <v>13</v>
      </c>
      <c r="D94" s="118" t="s">
        <v>16</v>
      </c>
      <c r="E94" s="70">
        <v>100</v>
      </c>
      <c r="F94" s="70">
        <f t="shared" ref="F94" si="22">E94*G94</f>
        <v>200</v>
      </c>
      <c r="G94" s="118">
        <v>2</v>
      </c>
      <c r="H94" s="59"/>
    </row>
    <row r="95" spans="1:8" s="29" customFormat="1" ht="25.5">
      <c r="A95" s="14" t="s">
        <v>58</v>
      </c>
      <c r="B95" s="68" t="s">
        <v>59</v>
      </c>
      <c r="C95" s="68" t="s">
        <v>13</v>
      </c>
      <c r="D95" s="67" t="s">
        <v>16</v>
      </c>
      <c r="E95" s="70">
        <v>200</v>
      </c>
      <c r="F95" s="70">
        <f t="shared" ref="F95:F97" si="23">E95*G95</f>
        <v>200</v>
      </c>
      <c r="G95" s="67">
        <v>1</v>
      </c>
      <c r="H95" s="59"/>
    </row>
    <row r="96" spans="1:8" s="29" customFormat="1" ht="25.5">
      <c r="A96" s="14" t="s">
        <v>64</v>
      </c>
      <c r="B96" s="17" t="s">
        <v>65</v>
      </c>
      <c r="C96" s="146" t="s">
        <v>13</v>
      </c>
      <c r="D96" s="145" t="s">
        <v>17</v>
      </c>
      <c r="E96" s="70">
        <v>250</v>
      </c>
      <c r="F96" s="70">
        <f t="shared" ref="F96" si="24">E96*G96</f>
        <v>250</v>
      </c>
      <c r="G96" s="145">
        <v>1</v>
      </c>
      <c r="H96" s="59"/>
    </row>
    <row r="97" spans="1:8" s="29" customFormat="1" ht="25.5">
      <c r="A97" s="14" t="s">
        <v>64</v>
      </c>
      <c r="B97" s="17" t="s">
        <v>65</v>
      </c>
      <c r="C97" s="93" t="s">
        <v>13</v>
      </c>
      <c r="D97" s="92" t="s">
        <v>17</v>
      </c>
      <c r="E97" s="70">
        <v>120</v>
      </c>
      <c r="F97" s="70">
        <f t="shared" si="23"/>
        <v>240</v>
      </c>
      <c r="G97" s="92">
        <v>2</v>
      </c>
      <c r="H97" s="59"/>
    </row>
    <row r="98" spans="1:8" s="29" customFormat="1">
      <c r="A98" s="14" t="s">
        <v>66</v>
      </c>
      <c r="B98" s="107" t="s">
        <v>67</v>
      </c>
      <c r="C98" s="107" t="s">
        <v>13</v>
      </c>
      <c r="D98" s="106" t="s">
        <v>17</v>
      </c>
      <c r="E98" s="70">
        <v>500</v>
      </c>
      <c r="F98" s="70">
        <f t="shared" ref="F98" si="25">E98*G98</f>
        <v>1500</v>
      </c>
      <c r="G98" s="106">
        <v>3</v>
      </c>
      <c r="H98" s="59"/>
    </row>
    <row r="99" spans="1:8" s="29" customFormat="1">
      <c r="A99" s="14" t="s">
        <v>66</v>
      </c>
      <c r="B99" s="93" t="s">
        <v>67</v>
      </c>
      <c r="C99" s="93" t="s">
        <v>13</v>
      </c>
      <c r="D99" s="92" t="s">
        <v>17</v>
      </c>
      <c r="E99" s="70">
        <v>950</v>
      </c>
      <c r="F99" s="70">
        <f t="shared" ref="F99:F100" si="26">E99*G99</f>
        <v>5700</v>
      </c>
      <c r="G99" s="92">
        <v>6</v>
      </c>
      <c r="H99" s="59"/>
    </row>
    <row r="100" spans="1:8" s="102" customFormat="1">
      <c r="A100" s="103" t="s">
        <v>66</v>
      </c>
      <c r="B100" s="38" t="s">
        <v>67</v>
      </c>
      <c r="C100" s="38" t="s">
        <v>13</v>
      </c>
      <c r="D100" s="54" t="s">
        <v>17</v>
      </c>
      <c r="E100" s="72">
        <v>700</v>
      </c>
      <c r="F100" s="72">
        <f t="shared" si="26"/>
        <v>2800</v>
      </c>
      <c r="G100" s="54">
        <v>4</v>
      </c>
      <c r="H100" s="55"/>
    </row>
    <row r="101" spans="1:8" s="29" customFormat="1">
      <c r="A101" s="14" t="s">
        <v>66</v>
      </c>
      <c r="B101" s="68" t="s">
        <v>67</v>
      </c>
      <c r="C101" s="68" t="s">
        <v>13</v>
      </c>
      <c r="D101" s="67" t="s">
        <v>17</v>
      </c>
      <c r="E101" s="70">
        <v>750</v>
      </c>
      <c r="F101" s="70">
        <f t="shared" ref="F101:F102" si="27">E101*G101</f>
        <v>5250</v>
      </c>
      <c r="G101" s="67">
        <v>7</v>
      </c>
      <c r="H101" s="59"/>
    </row>
    <row r="102" spans="1:8" s="29" customFormat="1">
      <c r="A102" s="14" t="s">
        <v>66</v>
      </c>
      <c r="B102" s="107" t="s">
        <v>67</v>
      </c>
      <c r="C102" s="107" t="s">
        <v>13</v>
      </c>
      <c r="D102" s="106" t="s">
        <v>17</v>
      </c>
      <c r="E102" s="70">
        <v>2300</v>
      </c>
      <c r="F102" s="70">
        <f t="shared" si="27"/>
        <v>4600</v>
      </c>
      <c r="G102" s="106">
        <v>2</v>
      </c>
      <c r="H102" s="59"/>
    </row>
    <row r="103" spans="1:8" s="29" customFormat="1">
      <c r="A103" s="14" t="s">
        <v>66</v>
      </c>
      <c r="B103" s="68" t="s">
        <v>67</v>
      </c>
      <c r="C103" s="68" t="s">
        <v>13</v>
      </c>
      <c r="D103" s="67" t="s">
        <v>17</v>
      </c>
      <c r="E103" s="70">
        <v>2500</v>
      </c>
      <c r="F103" s="70">
        <f t="shared" ref="F103" si="28">E103*G103</f>
        <v>5000</v>
      </c>
      <c r="G103" s="67">
        <v>2</v>
      </c>
      <c r="H103" s="59"/>
    </row>
    <row r="104" spans="1:8" s="29" customFormat="1">
      <c r="A104" s="14" t="s">
        <v>182</v>
      </c>
      <c r="B104" s="68" t="s">
        <v>183</v>
      </c>
      <c r="C104" s="68" t="s">
        <v>13</v>
      </c>
      <c r="D104" s="67" t="s">
        <v>17</v>
      </c>
      <c r="E104" s="70">
        <v>15</v>
      </c>
      <c r="F104" s="70">
        <f t="shared" ref="F104:F105" si="29">E104*G104</f>
        <v>3150</v>
      </c>
      <c r="G104" s="67">
        <v>210</v>
      </c>
      <c r="H104" s="59"/>
    </row>
    <row r="105" spans="1:8" s="29" customFormat="1">
      <c r="A105" s="14" t="s">
        <v>182</v>
      </c>
      <c r="B105" s="146" t="s">
        <v>183</v>
      </c>
      <c r="C105" s="146" t="s">
        <v>13</v>
      </c>
      <c r="D105" s="145" t="s">
        <v>17</v>
      </c>
      <c r="E105" s="70">
        <v>25</v>
      </c>
      <c r="F105" s="70">
        <f t="shared" si="29"/>
        <v>2500</v>
      </c>
      <c r="G105" s="145">
        <v>100</v>
      </c>
      <c r="H105" s="59"/>
    </row>
    <row r="106" spans="1:8" s="29" customFormat="1">
      <c r="A106" s="14" t="s">
        <v>182</v>
      </c>
      <c r="B106" s="107" t="s">
        <v>183</v>
      </c>
      <c r="C106" s="107" t="s">
        <v>13</v>
      </c>
      <c r="D106" s="106" t="s">
        <v>17</v>
      </c>
      <c r="E106" s="70">
        <v>40</v>
      </c>
      <c r="F106" s="70">
        <f t="shared" ref="F106" si="30">E106*G106</f>
        <v>160</v>
      </c>
      <c r="G106" s="106">
        <v>4</v>
      </c>
      <c r="H106" s="59"/>
    </row>
    <row r="107" spans="1:8" s="29" customFormat="1">
      <c r="A107" s="14" t="s">
        <v>180</v>
      </c>
      <c r="B107" s="68" t="s">
        <v>181</v>
      </c>
      <c r="C107" s="68" t="s">
        <v>13</v>
      </c>
      <c r="D107" s="67" t="s">
        <v>17</v>
      </c>
      <c r="E107" s="70">
        <v>150</v>
      </c>
      <c r="F107" s="70">
        <f t="shared" ref="F107" si="31">E107*G107</f>
        <v>1500</v>
      </c>
      <c r="G107" s="67">
        <v>10</v>
      </c>
      <c r="H107" s="59"/>
    </row>
    <row r="108" spans="1:8" s="29" customFormat="1">
      <c r="A108" s="14" t="s">
        <v>68</v>
      </c>
      <c r="B108" s="36" t="s">
        <v>69</v>
      </c>
      <c r="C108" s="36" t="s">
        <v>13</v>
      </c>
      <c r="D108" s="1" t="s">
        <v>17</v>
      </c>
      <c r="E108" s="70">
        <v>800</v>
      </c>
      <c r="F108" s="70">
        <f t="shared" si="7"/>
        <v>800</v>
      </c>
      <c r="G108" s="1">
        <v>1</v>
      </c>
      <c r="H108" s="59"/>
    </row>
    <row r="109" spans="1:8" s="29" customFormat="1">
      <c r="A109" s="14" t="s">
        <v>68</v>
      </c>
      <c r="B109" s="107" t="s">
        <v>69</v>
      </c>
      <c r="C109" s="107" t="s">
        <v>13</v>
      </c>
      <c r="D109" s="106" t="s">
        <v>17</v>
      </c>
      <c r="E109" s="70">
        <v>950</v>
      </c>
      <c r="F109" s="70">
        <f t="shared" ref="F109" si="32">E109*G109</f>
        <v>950</v>
      </c>
      <c r="G109" s="106">
        <v>1</v>
      </c>
      <c r="H109" s="59"/>
    </row>
    <row r="110" spans="1:8" s="29" customFormat="1">
      <c r="A110" s="14" t="s">
        <v>139</v>
      </c>
      <c r="B110" s="52" t="s">
        <v>140</v>
      </c>
      <c r="C110" s="52" t="s">
        <v>13</v>
      </c>
      <c r="D110" s="1" t="s">
        <v>17</v>
      </c>
      <c r="E110" s="70">
        <v>150</v>
      </c>
      <c r="F110" s="70">
        <f t="shared" si="7"/>
        <v>5100</v>
      </c>
      <c r="G110" s="1">
        <v>34</v>
      </c>
      <c r="H110" s="59"/>
    </row>
    <row r="111" spans="1:8" s="29" customFormat="1">
      <c r="A111" s="14" t="s">
        <v>139</v>
      </c>
      <c r="B111" s="119" t="s">
        <v>140</v>
      </c>
      <c r="C111" s="119" t="s">
        <v>13</v>
      </c>
      <c r="D111" s="118" t="s">
        <v>17</v>
      </c>
      <c r="E111" s="70">
        <v>1200</v>
      </c>
      <c r="F111" s="70">
        <f t="shared" si="7"/>
        <v>6000</v>
      </c>
      <c r="G111" s="118">
        <v>5</v>
      </c>
      <c r="H111" s="59"/>
    </row>
    <row r="112" spans="1:8" s="29" customFormat="1">
      <c r="A112" s="14" t="s">
        <v>298</v>
      </c>
      <c r="B112" s="146" t="s">
        <v>299</v>
      </c>
      <c r="C112" s="146" t="s">
        <v>13</v>
      </c>
      <c r="D112" s="146" t="s">
        <v>16</v>
      </c>
      <c r="E112" s="147">
        <v>900</v>
      </c>
      <c r="F112" s="70">
        <f t="shared" si="7"/>
        <v>1800</v>
      </c>
      <c r="G112" s="146">
        <v>2</v>
      </c>
      <c r="H112" s="59"/>
    </row>
    <row r="113" spans="1:8" s="29" customFormat="1">
      <c r="A113" s="14" t="s">
        <v>143</v>
      </c>
      <c r="B113" s="146" t="s">
        <v>297</v>
      </c>
      <c r="C113" s="52" t="s">
        <v>13</v>
      </c>
      <c r="D113" s="1" t="s">
        <v>17</v>
      </c>
      <c r="E113" s="70">
        <v>250</v>
      </c>
      <c r="F113" s="70">
        <f t="shared" si="7"/>
        <v>5000</v>
      </c>
      <c r="G113" s="1">
        <v>20</v>
      </c>
      <c r="H113" s="59"/>
    </row>
    <row r="114" spans="1:8" s="29" customFormat="1">
      <c r="A114" s="14" t="s">
        <v>141</v>
      </c>
      <c r="B114" s="52" t="s">
        <v>142</v>
      </c>
      <c r="C114" s="52" t="s">
        <v>13</v>
      </c>
      <c r="D114" s="1" t="s">
        <v>17</v>
      </c>
      <c r="E114" s="70">
        <v>650</v>
      </c>
      <c r="F114" s="70">
        <f t="shared" si="7"/>
        <v>650</v>
      </c>
      <c r="G114" s="1">
        <v>1</v>
      </c>
      <c r="H114" s="59"/>
    </row>
    <row r="115" spans="1:8" s="29" customFormat="1">
      <c r="A115" s="14" t="s">
        <v>137</v>
      </c>
      <c r="B115" s="52" t="s">
        <v>138</v>
      </c>
      <c r="C115" s="52" t="s">
        <v>13</v>
      </c>
      <c r="D115" s="1" t="s">
        <v>17</v>
      </c>
      <c r="E115" s="70">
        <v>40</v>
      </c>
      <c r="F115" s="70">
        <f t="shared" ref="F115" si="33">E115*G115</f>
        <v>1000</v>
      </c>
      <c r="G115" s="1">
        <v>25</v>
      </c>
      <c r="H115" s="59"/>
    </row>
    <row r="116" spans="1:8" s="29" customFormat="1">
      <c r="A116" s="14" t="s">
        <v>135</v>
      </c>
      <c r="B116" s="52" t="s">
        <v>136</v>
      </c>
      <c r="C116" s="52" t="s">
        <v>13</v>
      </c>
      <c r="D116" s="1" t="s">
        <v>17</v>
      </c>
      <c r="E116" s="70">
        <v>150</v>
      </c>
      <c r="F116" s="70">
        <f t="shared" ref="F116" si="34">E116*G116</f>
        <v>3000</v>
      </c>
      <c r="G116" s="1">
        <v>20</v>
      </c>
      <c r="H116" s="59"/>
    </row>
    <row r="117" spans="1:8" s="29" customFormat="1" ht="25.5">
      <c r="A117" s="16" t="s">
        <v>202</v>
      </c>
      <c r="B117" s="8" t="s">
        <v>203</v>
      </c>
      <c r="C117" s="36"/>
      <c r="D117" s="1"/>
      <c r="E117" s="73"/>
      <c r="F117" s="70"/>
      <c r="G117" s="36"/>
      <c r="H117" s="59"/>
    </row>
    <row r="118" spans="1:8" s="29" customFormat="1">
      <c r="A118" s="113">
        <v>30211280</v>
      </c>
      <c r="B118" s="114" t="s">
        <v>83</v>
      </c>
      <c r="C118" s="114" t="s">
        <v>13</v>
      </c>
      <c r="D118" s="114" t="s">
        <v>17</v>
      </c>
      <c r="E118" s="70">
        <v>215000</v>
      </c>
      <c r="F118" s="70">
        <f>E118:E118*G118:G118</f>
        <v>215000</v>
      </c>
      <c r="G118" s="113">
        <v>1</v>
      </c>
      <c r="H118" s="59"/>
    </row>
    <row r="119" spans="1:8" s="29" customFormat="1">
      <c r="A119" s="1">
        <v>30211280</v>
      </c>
      <c r="B119" s="36" t="s">
        <v>83</v>
      </c>
      <c r="C119" s="36" t="s">
        <v>13</v>
      </c>
      <c r="D119" s="36" t="s">
        <v>17</v>
      </c>
      <c r="E119" s="70">
        <v>225000</v>
      </c>
      <c r="F119" s="70">
        <f>E119:E119*G119:G119</f>
        <v>225000</v>
      </c>
      <c r="G119" s="1">
        <v>1</v>
      </c>
      <c r="H119" s="59"/>
    </row>
    <row r="120" spans="1:8" s="29" customFormat="1" ht="39.75">
      <c r="A120" s="8">
        <v>31200000</v>
      </c>
      <c r="B120" s="9" t="s">
        <v>204</v>
      </c>
      <c r="C120" s="36"/>
      <c r="D120" s="36"/>
      <c r="E120" s="73"/>
      <c r="F120" s="70"/>
      <c r="G120" s="36"/>
      <c r="H120" s="75"/>
    </row>
    <row r="121" spans="1:8" s="29" customFormat="1" ht="15">
      <c r="A121" s="39">
        <v>31221220</v>
      </c>
      <c r="B121" s="39" t="s">
        <v>118</v>
      </c>
      <c r="C121" s="98" t="s">
        <v>13</v>
      </c>
      <c r="D121" s="98" t="s">
        <v>17</v>
      </c>
      <c r="E121" s="99">
        <v>50</v>
      </c>
      <c r="F121" s="70">
        <f>E121*G121</f>
        <v>3500</v>
      </c>
      <c r="G121" s="98">
        <v>70</v>
      </c>
      <c r="H121" s="75"/>
    </row>
    <row r="122" spans="1:8" s="29" customFormat="1" ht="15">
      <c r="A122" s="39">
        <v>31221220</v>
      </c>
      <c r="B122" s="39" t="s">
        <v>118</v>
      </c>
      <c r="C122" s="36" t="s">
        <v>13</v>
      </c>
      <c r="D122" s="36" t="s">
        <v>17</v>
      </c>
      <c r="E122" s="73">
        <v>470</v>
      </c>
      <c r="F122" s="70">
        <f>E122*G122</f>
        <v>2350</v>
      </c>
      <c r="G122" s="36">
        <v>5</v>
      </c>
      <c r="H122" s="75"/>
    </row>
    <row r="123" spans="1:8" s="29" customFormat="1" ht="15">
      <c r="A123" s="39">
        <v>31221220</v>
      </c>
      <c r="B123" s="39" t="s">
        <v>119</v>
      </c>
      <c r="C123" s="36" t="s">
        <v>13</v>
      </c>
      <c r="D123" s="36" t="s">
        <v>17</v>
      </c>
      <c r="E123" s="73">
        <v>350</v>
      </c>
      <c r="F123" s="70">
        <f t="shared" ref="F123" si="35">E123*G123</f>
        <v>1750</v>
      </c>
      <c r="G123" s="36">
        <v>5</v>
      </c>
      <c r="H123" s="75"/>
    </row>
    <row r="124" spans="1:8" s="29" customFormat="1" ht="25.5">
      <c r="A124" s="8">
        <v>31300000</v>
      </c>
      <c r="B124" s="9" t="s">
        <v>205</v>
      </c>
      <c r="C124" s="36"/>
      <c r="D124" s="36"/>
      <c r="E124" s="73"/>
      <c r="F124" s="70"/>
      <c r="G124" s="36"/>
      <c r="H124" s="59"/>
    </row>
    <row r="125" spans="1:8" s="29" customFormat="1">
      <c r="A125" s="36">
        <v>31321300</v>
      </c>
      <c r="B125" s="11" t="s">
        <v>29</v>
      </c>
      <c r="C125" s="36" t="s">
        <v>13</v>
      </c>
      <c r="D125" s="36" t="s">
        <v>21</v>
      </c>
      <c r="E125" s="73">
        <v>350</v>
      </c>
      <c r="F125" s="70">
        <f>E125*G125</f>
        <v>14700</v>
      </c>
      <c r="G125" s="36">
        <v>42</v>
      </c>
      <c r="H125" s="59"/>
    </row>
    <row r="126" spans="1:8" s="29" customFormat="1">
      <c r="A126" s="98">
        <v>31321300</v>
      </c>
      <c r="B126" s="11" t="s">
        <v>29</v>
      </c>
      <c r="C126" s="98" t="s">
        <v>13</v>
      </c>
      <c r="D126" s="98" t="s">
        <v>21</v>
      </c>
      <c r="E126" s="99">
        <v>200</v>
      </c>
      <c r="F126" s="70">
        <f>E126*G126</f>
        <v>34800</v>
      </c>
      <c r="G126" s="98">
        <v>174</v>
      </c>
      <c r="H126" s="59"/>
    </row>
    <row r="127" spans="1:8" s="29" customFormat="1">
      <c r="A127" s="98">
        <v>31321300</v>
      </c>
      <c r="B127" s="11" t="s">
        <v>29</v>
      </c>
      <c r="C127" s="98" t="s">
        <v>13</v>
      </c>
      <c r="D127" s="98" t="s">
        <v>21</v>
      </c>
      <c r="E127" s="99">
        <v>150</v>
      </c>
      <c r="F127" s="70">
        <f>E127*G127</f>
        <v>13950</v>
      </c>
      <c r="G127" s="98">
        <v>93</v>
      </c>
      <c r="H127" s="59"/>
    </row>
    <row r="128" spans="1:8" s="29" customFormat="1" ht="27">
      <c r="A128" s="8">
        <v>31500000</v>
      </c>
      <c r="B128" s="9" t="s">
        <v>206</v>
      </c>
      <c r="C128" s="66"/>
      <c r="D128" s="66"/>
      <c r="E128" s="73"/>
      <c r="F128" s="70"/>
      <c r="G128" s="66"/>
      <c r="H128" s="75"/>
    </row>
    <row r="129" spans="1:8" s="29" customFormat="1" ht="15">
      <c r="A129" s="65">
        <v>31512430</v>
      </c>
      <c r="B129" s="66" t="s">
        <v>163</v>
      </c>
      <c r="C129" s="66" t="s">
        <v>13</v>
      </c>
      <c r="D129" s="66" t="s">
        <v>17</v>
      </c>
      <c r="E129" s="73">
        <v>100</v>
      </c>
      <c r="F129" s="70">
        <f t="shared" ref="F129:F131" si="36">E129*G129</f>
        <v>4000</v>
      </c>
      <c r="G129" s="66">
        <f>10+30</f>
        <v>40</v>
      </c>
      <c r="H129" s="75"/>
    </row>
    <row r="130" spans="1:8" s="29" customFormat="1" ht="15">
      <c r="A130" s="65">
        <v>31512430</v>
      </c>
      <c r="B130" s="66" t="s">
        <v>163</v>
      </c>
      <c r="C130" s="66" t="s">
        <v>13</v>
      </c>
      <c r="D130" s="66" t="s">
        <v>17</v>
      </c>
      <c r="E130" s="73">
        <v>120</v>
      </c>
      <c r="F130" s="70">
        <f t="shared" si="36"/>
        <v>1200</v>
      </c>
      <c r="G130" s="66">
        <v>10</v>
      </c>
      <c r="H130" s="75"/>
    </row>
    <row r="131" spans="1:8" s="29" customFormat="1" ht="15">
      <c r="A131" s="122">
        <v>31512430</v>
      </c>
      <c r="B131" s="123" t="s">
        <v>163</v>
      </c>
      <c r="C131" s="123" t="s">
        <v>13</v>
      </c>
      <c r="D131" s="123" t="s">
        <v>17</v>
      </c>
      <c r="E131" s="124">
        <v>250</v>
      </c>
      <c r="F131" s="70">
        <f t="shared" si="36"/>
        <v>1000</v>
      </c>
      <c r="G131" s="123">
        <v>4</v>
      </c>
      <c r="H131" s="75"/>
    </row>
    <row r="132" spans="1:8" s="29" customFormat="1" ht="15">
      <c r="A132" s="97">
        <v>31512430</v>
      </c>
      <c r="B132" s="98" t="s">
        <v>163</v>
      </c>
      <c r="C132" s="98" t="s">
        <v>13</v>
      </c>
      <c r="D132" s="98" t="s">
        <v>17</v>
      </c>
      <c r="E132" s="99">
        <v>750</v>
      </c>
      <c r="F132" s="70">
        <f t="shared" ref="F132:F135" si="37">E132*G132</f>
        <v>11250</v>
      </c>
      <c r="G132" s="98">
        <v>15</v>
      </c>
      <c r="H132" s="75"/>
    </row>
    <row r="133" spans="1:8" s="29" customFormat="1" ht="15">
      <c r="A133" s="97">
        <v>31521210</v>
      </c>
      <c r="B133" s="98" t="s">
        <v>240</v>
      </c>
      <c r="C133" s="98" t="s">
        <v>13</v>
      </c>
      <c r="D133" s="98" t="s">
        <v>17</v>
      </c>
      <c r="E133" s="99">
        <v>1100</v>
      </c>
      <c r="F133" s="70">
        <f t="shared" si="37"/>
        <v>55000</v>
      </c>
      <c r="G133" s="98">
        <v>50</v>
      </c>
      <c r="H133" s="75"/>
    </row>
    <row r="134" spans="1:8" s="29" customFormat="1" ht="15">
      <c r="A134" s="125">
        <v>31521210</v>
      </c>
      <c r="B134" s="126" t="s">
        <v>240</v>
      </c>
      <c r="C134" s="126" t="s">
        <v>13</v>
      </c>
      <c r="D134" s="126" t="s">
        <v>17</v>
      </c>
      <c r="E134" s="127">
        <v>1550</v>
      </c>
      <c r="F134" s="70">
        <f t="shared" si="37"/>
        <v>93000</v>
      </c>
      <c r="G134" s="126">
        <v>60</v>
      </c>
      <c r="H134" s="75"/>
    </row>
    <row r="135" spans="1:8" s="29" customFormat="1" ht="15">
      <c r="A135" s="125">
        <v>31531500</v>
      </c>
      <c r="B135" s="126" t="s">
        <v>264</v>
      </c>
      <c r="C135" s="126" t="s">
        <v>13</v>
      </c>
      <c r="D135" s="126" t="s">
        <v>17</v>
      </c>
      <c r="E135" s="127">
        <v>4000</v>
      </c>
      <c r="F135" s="70">
        <f t="shared" si="37"/>
        <v>64000</v>
      </c>
      <c r="G135" s="126">
        <v>16</v>
      </c>
      <c r="H135" s="75"/>
    </row>
    <row r="136" spans="1:8" s="29" customFormat="1" ht="15">
      <c r="A136" s="97">
        <v>31531500</v>
      </c>
      <c r="B136" s="126" t="s">
        <v>263</v>
      </c>
      <c r="C136" s="98" t="s">
        <v>13</v>
      </c>
      <c r="D136" s="98" t="s">
        <v>17</v>
      </c>
      <c r="E136" s="99">
        <v>6000</v>
      </c>
      <c r="F136" s="70">
        <f t="shared" ref="F136" si="38">E136*G136</f>
        <v>120000</v>
      </c>
      <c r="G136" s="98">
        <v>20</v>
      </c>
      <c r="H136" s="75"/>
    </row>
    <row r="137" spans="1:8" s="29" customFormat="1" ht="25.5">
      <c r="A137" s="8">
        <v>31600000</v>
      </c>
      <c r="B137" s="8" t="s">
        <v>207</v>
      </c>
      <c r="C137" s="36"/>
      <c r="D137" s="36"/>
      <c r="E137" s="73"/>
      <c r="F137" s="70"/>
      <c r="G137" s="36"/>
      <c r="H137" s="75"/>
    </row>
    <row r="138" spans="1:8" s="29" customFormat="1" ht="15">
      <c r="A138" s="107">
        <v>31661100</v>
      </c>
      <c r="B138" s="11" t="s">
        <v>30</v>
      </c>
      <c r="C138" s="107" t="s">
        <v>13</v>
      </c>
      <c r="D138" s="107" t="s">
        <v>16</v>
      </c>
      <c r="E138" s="108">
        <v>5500</v>
      </c>
      <c r="F138" s="70">
        <f>E138*G138</f>
        <v>11000</v>
      </c>
      <c r="G138" s="107">
        <v>2</v>
      </c>
      <c r="H138" s="75"/>
    </row>
    <row r="139" spans="1:8" s="29" customFormat="1" ht="15">
      <c r="A139" s="36">
        <v>31661100</v>
      </c>
      <c r="B139" s="11" t="s">
        <v>30</v>
      </c>
      <c r="C139" s="36" t="s">
        <v>13</v>
      </c>
      <c r="D139" s="107" t="s">
        <v>17</v>
      </c>
      <c r="E139" s="73">
        <v>60</v>
      </c>
      <c r="F139" s="70">
        <f>E139*G139</f>
        <v>2580</v>
      </c>
      <c r="G139" s="36">
        <v>43</v>
      </c>
      <c r="H139" s="75"/>
    </row>
    <row r="140" spans="1:8" s="29" customFormat="1">
      <c r="A140" s="119">
        <v>31684400</v>
      </c>
      <c r="B140" s="11" t="s">
        <v>28</v>
      </c>
      <c r="C140" s="119" t="s">
        <v>13</v>
      </c>
      <c r="D140" s="119" t="s">
        <v>17</v>
      </c>
      <c r="E140" s="120">
        <v>750</v>
      </c>
      <c r="F140" s="70">
        <f>E140*G140</f>
        <v>18750</v>
      </c>
      <c r="G140" s="119">
        <v>25</v>
      </c>
      <c r="H140" s="59"/>
    </row>
    <row r="141" spans="1:8" s="29" customFormat="1">
      <c r="A141" s="36">
        <v>31684400</v>
      </c>
      <c r="B141" s="11" t="s">
        <v>28</v>
      </c>
      <c r="C141" s="36" t="s">
        <v>13</v>
      </c>
      <c r="D141" s="36" t="s">
        <v>17</v>
      </c>
      <c r="E141" s="73">
        <v>600</v>
      </c>
      <c r="F141" s="70">
        <f>E141*G141</f>
        <v>6000</v>
      </c>
      <c r="G141" s="36">
        <v>10</v>
      </c>
      <c r="H141" s="59"/>
    </row>
    <row r="142" spans="1:8" s="29" customFormat="1" ht="38.25">
      <c r="A142" s="14" t="s">
        <v>155</v>
      </c>
      <c r="B142" s="63" t="s">
        <v>156</v>
      </c>
      <c r="C142" s="52"/>
      <c r="D142" s="38"/>
      <c r="E142" s="77"/>
      <c r="F142" s="72"/>
      <c r="G142" s="38"/>
      <c r="H142" s="37"/>
    </row>
    <row r="143" spans="1:8" s="29" customFormat="1" ht="15">
      <c r="A143" s="52">
        <v>33761300</v>
      </c>
      <c r="B143" s="53" t="s">
        <v>157</v>
      </c>
      <c r="C143" s="52" t="s">
        <v>13</v>
      </c>
      <c r="D143" s="38" t="s">
        <v>17</v>
      </c>
      <c r="E143" s="77">
        <v>720</v>
      </c>
      <c r="F143" s="72">
        <f t="shared" ref="F143" si="39">E143*G143</f>
        <v>72000</v>
      </c>
      <c r="G143" s="38">
        <v>100</v>
      </c>
      <c r="H143" s="37"/>
    </row>
    <row r="144" spans="1:8" s="29" customFormat="1" ht="38.25">
      <c r="A144" s="14" t="s">
        <v>245</v>
      </c>
      <c r="B144" s="63" t="s">
        <v>246</v>
      </c>
      <c r="C144" s="107"/>
      <c r="D144" s="38"/>
      <c r="E144" s="77"/>
      <c r="F144" s="72"/>
      <c r="G144" s="38"/>
      <c r="H144" s="37"/>
    </row>
    <row r="145" spans="1:11" s="29" customFormat="1" ht="15">
      <c r="A145" s="107">
        <v>35111130</v>
      </c>
      <c r="B145" s="53" t="s">
        <v>247</v>
      </c>
      <c r="C145" s="107" t="s">
        <v>13</v>
      </c>
      <c r="D145" s="38" t="s">
        <v>17</v>
      </c>
      <c r="E145" s="77">
        <v>8500</v>
      </c>
      <c r="F145" s="72">
        <f t="shared" ref="F145" si="40">E145*G145</f>
        <v>68000</v>
      </c>
      <c r="G145" s="38">
        <v>8</v>
      </c>
      <c r="H145" s="37"/>
    </row>
    <row r="146" spans="1:11" s="29" customFormat="1" ht="15">
      <c r="A146" s="14" t="s">
        <v>178</v>
      </c>
      <c r="B146" s="63" t="s">
        <v>179</v>
      </c>
      <c r="C146" s="68"/>
      <c r="D146" s="38"/>
      <c r="E146" s="77"/>
      <c r="F146" s="72"/>
      <c r="G146" s="38"/>
      <c r="H146" s="37"/>
      <c r="I146" s="28"/>
      <c r="J146" s="28"/>
      <c r="K146" s="28"/>
    </row>
    <row r="147" spans="1:11" s="29" customFormat="1" ht="15">
      <c r="A147" s="68">
        <v>35821400</v>
      </c>
      <c r="B147" s="53" t="s">
        <v>177</v>
      </c>
      <c r="C147" s="68" t="s">
        <v>13</v>
      </c>
      <c r="D147" s="38" t="s">
        <v>17</v>
      </c>
      <c r="E147" s="77">
        <v>2500</v>
      </c>
      <c r="F147" s="72">
        <f t="shared" ref="F147" si="41">E147*G147</f>
        <v>25000</v>
      </c>
      <c r="G147" s="38">
        <v>10</v>
      </c>
      <c r="H147" s="37"/>
      <c r="I147" s="28"/>
      <c r="J147" s="28"/>
      <c r="K147" s="28"/>
    </row>
    <row r="148" spans="1:11" ht="39.75">
      <c r="A148" s="4" t="s">
        <v>103</v>
      </c>
      <c r="B148" s="40" t="s">
        <v>104</v>
      </c>
      <c r="C148" s="36"/>
      <c r="D148" s="36"/>
      <c r="E148" s="73"/>
      <c r="F148" s="70"/>
      <c r="G148" s="36"/>
      <c r="H148" s="76"/>
    </row>
    <row r="149" spans="1:11" ht="15">
      <c r="A149" s="41" t="s">
        <v>102</v>
      </c>
      <c r="B149" s="7" t="s">
        <v>99</v>
      </c>
      <c r="C149" s="36" t="s">
        <v>13</v>
      </c>
      <c r="D149" s="36" t="s">
        <v>17</v>
      </c>
      <c r="E149" s="73">
        <v>4000</v>
      </c>
      <c r="F149" s="70">
        <f>E149*G149</f>
        <v>32000</v>
      </c>
      <c r="G149" s="36">
        <v>8</v>
      </c>
      <c r="H149" s="76"/>
      <c r="I149" s="63"/>
    </row>
    <row r="150" spans="1:11" ht="15">
      <c r="A150" s="41" t="s">
        <v>101</v>
      </c>
      <c r="B150" s="7" t="s">
        <v>100</v>
      </c>
      <c r="C150" s="36" t="s">
        <v>13</v>
      </c>
      <c r="D150" s="36" t="s">
        <v>17</v>
      </c>
      <c r="E150" s="73">
        <v>5500</v>
      </c>
      <c r="F150" s="70">
        <f>E150*G150</f>
        <v>16500</v>
      </c>
      <c r="G150" s="36">
        <v>3</v>
      </c>
      <c r="H150" s="76"/>
    </row>
    <row r="151" spans="1:11" ht="15">
      <c r="A151" s="41" t="s">
        <v>101</v>
      </c>
      <c r="B151" s="7" t="s">
        <v>100</v>
      </c>
      <c r="C151" s="119" t="s">
        <v>13</v>
      </c>
      <c r="D151" s="119" t="s">
        <v>17</v>
      </c>
      <c r="E151" s="120">
        <v>4000</v>
      </c>
      <c r="F151" s="70">
        <f>E151*G151</f>
        <v>20000</v>
      </c>
      <c r="G151" s="119">
        <v>5</v>
      </c>
      <c r="H151" s="76"/>
    </row>
    <row r="152" spans="1:11" ht="15">
      <c r="A152" s="41" t="s">
        <v>127</v>
      </c>
      <c r="B152" s="33" t="s">
        <v>128</v>
      </c>
      <c r="C152" s="36" t="s">
        <v>13</v>
      </c>
      <c r="D152" s="36" t="s">
        <v>17</v>
      </c>
      <c r="E152" s="73">
        <v>4000</v>
      </c>
      <c r="F152" s="70">
        <f>E152*G152</f>
        <v>32000</v>
      </c>
      <c r="G152" s="36">
        <v>8</v>
      </c>
      <c r="H152" s="76"/>
    </row>
    <row r="153" spans="1:11" ht="15.75" customHeight="1">
      <c r="A153" s="15" t="s">
        <v>122</v>
      </c>
      <c r="B153" s="32" t="s">
        <v>125</v>
      </c>
      <c r="C153" s="27"/>
      <c r="D153" s="36"/>
      <c r="E153" s="73"/>
      <c r="F153" s="70"/>
      <c r="G153" s="36"/>
      <c r="H153" s="76"/>
      <c r="I153" s="29"/>
      <c r="J153" s="29"/>
      <c r="K153" s="29"/>
    </row>
    <row r="154" spans="1:11" ht="15">
      <c r="A154" s="14" t="s">
        <v>123</v>
      </c>
      <c r="B154" s="27" t="s">
        <v>124</v>
      </c>
      <c r="C154" s="107" t="s">
        <v>13</v>
      </c>
      <c r="D154" s="27" t="s">
        <v>16</v>
      </c>
      <c r="E154" s="108">
        <v>850</v>
      </c>
      <c r="F154" s="70">
        <f>E154*G154</f>
        <v>34000</v>
      </c>
      <c r="G154" s="107">
        <v>40</v>
      </c>
      <c r="H154" s="76"/>
      <c r="I154" s="29"/>
      <c r="J154" s="29"/>
      <c r="K154" s="29"/>
    </row>
    <row r="155" spans="1:11" ht="15">
      <c r="A155" s="14" t="s">
        <v>123</v>
      </c>
      <c r="B155" s="27" t="s">
        <v>124</v>
      </c>
      <c r="C155" s="146" t="s">
        <v>13</v>
      </c>
      <c r="D155" s="27" t="s">
        <v>16</v>
      </c>
      <c r="E155" s="147">
        <v>300</v>
      </c>
      <c r="F155" s="70">
        <f>E155*G155</f>
        <v>300</v>
      </c>
      <c r="G155" s="146">
        <v>1</v>
      </c>
      <c r="H155" s="76"/>
      <c r="I155" s="29"/>
      <c r="J155" s="29"/>
      <c r="K155" s="29"/>
    </row>
    <row r="156" spans="1:11" ht="15">
      <c r="A156" s="14" t="s">
        <v>123</v>
      </c>
      <c r="B156" s="27" t="s">
        <v>124</v>
      </c>
      <c r="C156" s="36" t="s">
        <v>13</v>
      </c>
      <c r="D156" s="27" t="s">
        <v>16</v>
      </c>
      <c r="E156" s="73">
        <v>900</v>
      </c>
      <c r="F156" s="70">
        <f>E156*G156</f>
        <v>9000</v>
      </c>
      <c r="G156" s="36">
        <v>10</v>
      </c>
      <c r="H156" s="76"/>
      <c r="I156" s="29"/>
      <c r="J156" s="29"/>
      <c r="K156" s="29"/>
    </row>
    <row r="157" spans="1:11" s="62" customFormat="1">
      <c r="A157" s="132" t="s">
        <v>255</v>
      </c>
      <c r="B157" s="133" t="s">
        <v>256</v>
      </c>
      <c r="C157" s="38"/>
      <c r="D157" s="38"/>
      <c r="E157" s="77"/>
      <c r="F157" s="104"/>
      <c r="G157" s="38"/>
      <c r="H157" s="101"/>
    </row>
    <row r="158" spans="1:11" s="62" customFormat="1">
      <c r="A158" s="130" t="s">
        <v>253</v>
      </c>
      <c r="B158" s="131" t="s">
        <v>254</v>
      </c>
      <c r="C158" s="38" t="s">
        <v>13</v>
      </c>
      <c r="D158" s="38" t="s">
        <v>17</v>
      </c>
      <c r="E158" s="77">
        <v>8000</v>
      </c>
      <c r="F158" s="70">
        <f>E158*G158</f>
        <v>16000</v>
      </c>
      <c r="G158" s="38">
        <v>2</v>
      </c>
      <c r="H158" s="101"/>
    </row>
    <row r="159" spans="1:11" s="29" customFormat="1" ht="51">
      <c r="A159" s="12">
        <v>39100000</v>
      </c>
      <c r="B159" s="20" t="s">
        <v>213</v>
      </c>
      <c r="C159" s="36"/>
      <c r="D159" s="36"/>
      <c r="E159" s="73"/>
      <c r="F159" s="70"/>
      <c r="G159" s="36"/>
      <c r="H159" s="75"/>
      <c r="I159" s="62"/>
      <c r="J159" s="62"/>
      <c r="K159" s="62"/>
    </row>
    <row r="160" spans="1:11" s="29" customFormat="1" ht="15">
      <c r="A160" s="26" t="s">
        <v>212</v>
      </c>
      <c r="B160" s="98" t="s">
        <v>214</v>
      </c>
      <c r="C160" s="98" t="s">
        <v>13</v>
      </c>
      <c r="D160" s="97" t="s">
        <v>17</v>
      </c>
      <c r="E160" s="99">
        <v>200</v>
      </c>
      <c r="F160" s="70">
        <f t="shared" ref="F160:F169" si="42">E160*G160</f>
        <v>19600</v>
      </c>
      <c r="G160" s="98">
        <v>98</v>
      </c>
      <c r="H160" s="75"/>
      <c r="I160" s="28"/>
      <c r="J160" s="28"/>
      <c r="K160" s="28"/>
    </row>
    <row r="161" spans="1:11" s="29" customFormat="1" ht="25.5">
      <c r="A161" s="26" t="s">
        <v>212</v>
      </c>
      <c r="B161" s="98" t="s">
        <v>217</v>
      </c>
      <c r="C161" s="98" t="s">
        <v>13</v>
      </c>
      <c r="D161" s="97" t="s">
        <v>17</v>
      </c>
      <c r="E161" s="99">
        <v>10</v>
      </c>
      <c r="F161" s="70">
        <f t="shared" si="42"/>
        <v>300</v>
      </c>
      <c r="G161" s="98">
        <v>30</v>
      </c>
      <c r="H161" s="75"/>
      <c r="I161" s="28"/>
      <c r="J161" s="28"/>
      <c r="K161" s="28"/>
    </row>
    <row r="162" spans="1:11" s="29" customFormat="1" ht="25.5">
      <c r="A162" s="26" t="s">
        <v>212</v>
      </c>
      <c r="B162" s="98" t="s">
        <v>219</v>
      </c>
      <c r="C162" s="98" t="s">
        <v>13</v>
      </c>
      <c r="D162" s="97" t="s">
        <v>17</v>
      </c>
      <c r="E162" s="99">
        <v>10</v>
      </c>
      <c r="F162" s="70">
        <f t="shared" si="42"/>
        <v>200</v>
      </c>
      <c r="G162" s="98">
        <v>20</v>
      </c>
      <c r="H162" s="75"/>
      <c r="I162" s="28"/>
      <c r="J162" s="28"/>
      <c r="K162" s="28"/>
    </row>
    <row r="163" spans="1:11" s="29" customFormat="1" ht="25.5">
      <c r="A163" s="26" t="s">
        <v>212</v>
      </c>
      <c r="B163" s="98" t="s">
        <v>220</v>
      </c>
      <c r="C163" s="98" t="s">
        <v>13</v>
      </c>
      <c r="D163" s="97" t="s">
        <v>17</v>
      </c>
      <c r="E163" s="99">
        <v>80</v>
      </c>
      <c r="F163" s="70">
        <f t="shared" si="42"/>
        <v>1120</v>
      </c>
      <c r="G163" s="98">
        <v>14</v>
      </c>
      <c r="H163" s="75"/>
      <c r="I163" s="28"/>
      <c r="J163" s="28"/>
      <c r="K163" s="28"/>
    </row>
    <row r="164" spans="1:11" s="29" customFormat="1" ht="15">
      <c r="A164" s="26" t="s">
        <v>212</v>
      </c>
      <c r="B164" s="98" t="s">
        <v>221</v>
      </c>
      <c r="C164" s="98" t="s">
        <v>13</v>
      </c>
      <c r="D164" s="97" t="s">
        <v>17</v>
      </c>
      <c r="E164" s="99">
        <v>35</v>
      </c>
      <c r="F164" s="70">
        <f t="shared" si="42"/>
        <v>1050</v>
      </c>
      <c r="G164" s="98">
        <v>30</v>
      </c>
      <c r="H164" s="75"/>
      <c r="I164" s="28"/>
      <c r="J164" s="28"/>
      <c r="K164" s="28"/>
    </row>
    <row r="165" spans="1:11" s="29" customFormat="1" ht="25.5">
      <c r="A165" s="26" t="s">
        <v>212</v>
      </c>
      <c r="B165" s="98" t="s">
        <v>218</v>
      </c>
      <c r="C165" s="98" t="s">
        <v>13</v>
      </c>
      <c r="D165" s="97" t="s">
        <v>17</v>
      </c>
      <c r="E165" s="99">
        <v>10</v>
      </c>
      <c r="F165" s="70">
        <f t="shared" si="42"/>
        <v>1400</v>
      </c>
      <c r="G165" s="98">
        <v>140</v>
      </c>
      <c r="H165" s="75"/>
      <c r="I165" s="28"/>
      <c r="J165" s="28"/>
      <c r="K165" s="28"/>
    </row>
    <row r="166" spans="1:11" s="29" customFormat="1" ht="15">
      <c r="A166" s="14" t="s">
        <v>212</v>
      </c>
      <c r="B166" s="98" t="s">
        <v>222</v>
      </c>
      <c r="C166" s="98" t="s">
        <v>13</v>
      </c>
      <c r="D166" s="97" t="s">
        <v>17</v>
      </c>
      <c r="E166" s="99">
        <v>2600</v>
      </c>
      <c r="F166" s="70">
        <f t="shared" si="42"/>
        <v>15600</v>
      </c>
      <c r="G166" s="98">
        <v>6</v>
      </c>
      <c r="H166" s="75"/>
      <c r="I166" s="28"/>
      <c r="J166" s="28"/>
      <c r="K166" s="28"/>
    </row>
    <row r="167" spans="1:11" s="29" customFormat="1" ht="15">
      <c r="A167" s="14" t="s">
        <v>212</v>
      </c>
      <c r="B167" s="98" t="s">
        <v>223</v>
      </c>
      <c r="C167" s="98" t="s">
        <v>13</v>
      </c>
      <c r="D167" s="97" t="s">
        <v>17</v>
      </c>
      <c r="E167" s="99">
        <v>3150</v>
      </c>
      <c r="F167" s="70">
        <f t="shared" si="42"/>
        <v>6300</v>
      </c>
      <c r="G167" s="98">
        <v>2</v>
      </c>
      <c r="H167" s="75"/>
      <c r="I167" s="28"/>
      <c r="J167" s="28"/>
      <c r="K167" s="28"/>
    </row>
    <row r="168" spans="1:11" s="29" customFormat="1" ht="15">
      <c r="A168" s="14" t="s">
        <v>268</v>
      </c>
      <c r="B168" s="126" t="s">
        <v>269</v>
      </c>
      <c r="C168" s="126" t="s">
        <v>13</v>
      </c>
      <c r="D168" s="125" t="s">
        <v>17</v>
      </c>
      <c r="E168" s="127">
        <v>9000</v>
      </c>
      <c r="F168" s="70">
        <f t="shared" ref="F168" si="43">E168*G168</f>
        <v>360000</v>
      </c>
      <c r="G168" s="126">
        <v>40</v>
      </c>
      <c r="H168" s="75"/>
      <c r="I168" s="28"/>
      <c r="J168" s="28"/>
      <c r="K168" s="28"/>
    </row>
    <row r="169" spans="1:11" s="29" customFormat="1" ht="15">
      <c r="A169" s="14" t="s">
        <v>212</v>
      </c>
      <c r="B169" s="98" t="s">
        <v>215</v>
      </c>
      <c r="C169" s="36" t="s">
        <v>13</v>
      </c>
      <c r="D169" s="1" t="s">
        <v>17</v>
      </c>
      <c r="E169" s="73">
        <v>250</v>
      </c>
      <c r="F169" s="70">
        <f t="shared" si="42"/>
        <v>7000</v>
      </c>
      <c r="G169" s="36">
        <v>28</v>
      </c>
      <c r="H169" s="75"/>
      <c r="I169" s="28"/>
      <c r="J169" s="28"/>
      <c r="K169" s="28"/>
    </row>
    <row r="170" spans="1:11" s="62" customFormat="1" ht="25.5">
      <c r="A170" s="12">
        <v>39260000</v>
      </c>
      <c r="B170" s="20" t="s">
        <v>144</v>
      </c>
      <c r="C170" s="38"/>
      <c r="D170" s="38"/>
      <c r="E170" s="77"/>
      <c r="F170" s="72"/>
      <c r="G170" s="38"/>
      <c r="H170" s="61"/>
      <c r="I170" s="29"/>
      <c r="J170" s="29"/>
      <c r="K170" s="29"/>
    </row>
    <row r="171" spans="1:11" s="62" customFormat="1" ht="15">
      <c r="A171" s="52">
        <v>39263200</v>
      </c>
      <c r="B171" s="53" t="s">
        <v>145</v>
      </c>
      <c r="C171" s="38" t="s">
        <v>13</v>
      </c>
      <c r="D171" s="38" t="s">
        <v>17</v>
      </c>
      <c r="E171" s="77">
        <v>500</v>
      </c>
      <c r="F171" s="70">
        <f>E171*G171</f>
        <v>2500</v>
      </c>
      <c r="G171" s="38">
        <v>5</v>
      </c>
      <c r="H171" s="61"/>
      <c r="I171" s="29"/>
      <c r="J171" s="29"/>
      <c r="K171" s="29"/>
    </row>
    <row r="172" spans="1:11" s="62" customFormat="1" ht="15">
      <c r="A172" s="126">
        <v>39200000</v>
      </c>
      <c r="B172" s="135" t="s">
        <v>266</v>
      </c>
      <c r="C172" s="38"/>
      <c r="D172" s="134"/>
      <c r="E172" s="77"/>
      <c r="F172" s="70"/>
      <c r="G172" s="38"/>
      <c r="H172" s="61"/>
      <c r="I172" s="29"/>
      <c r="J172" s="29"/>
      <c r="K172" s="29"/>
    </row>
    <row r="173" spans="1:11" s="62" customFormat="1" ht="15">
      <c r="A173" s="126">
        <v>39298300</v>
      </c>
      <c r="B173" s="126" t="s">
        <v>267</v>
      </c>
      <c r="C173" s="38" t="s">
        <v>13</v>
      </c>
      <c r="D173" s="38" t="s">
        <v>17</v>
      </c>
      <c r="E173" s="77">
        <v>6000</v>
      </c>
      <c r="F173" s="70">
        <f t="shared" ref="F173:F174" si="44">E173*G173</f>
        <v>36000</v>
      </c>
      <c r="G173" s="38">
        <v>6</v>
      </c>
      <c r="H173" s="61"/>
      <c r="I173" s="29"/>
      <c r="J173" s="29"/>
      <c r="K173" s="29"/>
    </row>
    <row r="174" spans="1:11" s="62" customFormat="1" ht="15">
      <c r="A174" s="126">
        <v>39298300</v>
      </c>
      <c r="B174" s="126" t="s">
        <v>267</v>
      </c>
      <c r="C174" s="38" t="s">
        <v>13</v>
      </c>
      <c r="D174" s="38" t="s">
        <v>17</v>
      </c>
      <c r="E174" s="77">
        <v>8000</v>
      </c>
      <c r="F174" s="70">
        <f t="shared" si="44"/>
        <v>32000</v>
      </c>
      <c r="G174" s="38">
        <v>4</v>
      </c>
      <c r="H174" s="61"/>
      <c r="I174" s="29"/>
      <c r="J174" s="29"/>
      <c r="K174" s="29"/>
    </row>
    <row r="175" spans="1:11" ht="63.75">
      <c r="A175" s="15" t="s">
        <v>186</v>
      </c>
      <c r="B175" s="89" t="s">
        <v>187</v>
      </c>
      <c r="C175" s="8"/>
      <c r="D175" s="12"/>
      <c r="E175" s="86"/>
      <c r="F175" s="87"/>
      <c r="G175" s="8"/>
      <c r="H175" s="88"/>
      <c r="I175" s="29"/>
      <c r="J175" s="29"/>
      <c r="K175" s="29"/>
    </row>
    <row r="176" spans="1:11" s="29" customFormat="1" ht="15">
      <c r="A176" s="41" t="s">
        <v>129</v>
      </c>
      <c r="B176" s="33" t="s">
        <v>130</v>
      </c>
      <c r="C176" s="36" t="s">
        <v>13</v>
      </c>
      <c r="D176" s="1" t="s">
        <v>17</v>
      </c>
      <c r="E176" s="73">
        <v>270</v>
      </c>
      <c r="F176" s="70">
        <f>E176*G176</f>
        <v>270</v>
      </c>
      <c r="G176" s="36">
        <v>1</v>
      </c>
      <c r="H176" s="75"/>
    </row>
    <row r="177" spans="1:8" s="102" customFormat="1">
      <c r="A177" s="105" t="s">
        <v>260</v>
      </c>
      <c r="B177" s="100" t="s">
        <v>261</v>
      </c>
      <c r="C177" s="38"/>
      <c r="D177" s="54"/>
      <c r="E177" s="77"/>
      <c r="F177" s="104"/>
      <c r="G177" s="38"/>
      <c r="H177" s="101"/>
    </row>
    <row r="178" spans="1:8" s="29" customFormat="1" ht="15">
      <c r="A178" s="41" t="s">
        <v>258</v>
      </c>
      <c r="B178" s="33" t="s">
        <v>259</v>
      </c>
      <c r="C178" s="126" t="s">
        <v>13</v>
      </c>
      <c r="D178" s="125" t="s">
        <v>17</v>
      </c>
      <c r="E178" s="127">
        <v>4500</v>
      </c>
      <c r="F178" s="70">
        <f>E178*G178</f>
        <v>45000</v>
      </c>
      <c r="G178" s="126">
        <v>10</v>
      </c>
      <c r="H178" s="75"/>
    </row>
    <row r="179" spans="1:8" s="29" customFormat="1" ht="15">
      <c r="A179" s="4" t="s">
        <v>148</v>
      </c>
      <c r="B179" s="8" t="s">
        <v>149</v>
      </c>
      <c r="C179" s="52"/>
      <c r="D179" s="1"/>
      <c r="E179" s="73"/>
      <c r="F179" s="70"/>
      <c r="G179" s="52"/>
      <c r="H179" s="75"/>
    </row>
    <row r="180" spans="1:8" s="29" customFormat="1" ht="15">
      <c r="A180" s="52">
        <v>39831245</v>
      </c>
      <c r="B180" s="53" t="s">
        <v>150</v>
      </c>
      <c r="C180" s="52" t="s">
        <v>13</v>
      </c>
      <c r="D180" s="1" t="s">
        <v>17</v>
      </c>
      <c r="E180" s="73">
        <v>1000</v>
      </c>
      <c r="F180" s="70">
        <f t="shared" ref="F180:F184" si="45">E180*G180</f>
        <v>3000</v>
      </c>
      <c r="G180" s="38">
        <v>3</v>
      </c>
      <c r="H180" s="75"/>
    </row>
    <row r="181" spans="1:8" s="29" customFormat="1" ht="15">
      <c r="A181" s="52">
        <v>39831245</v>
      </c>
      <c r="B181" s="53" t="s">
        <v>151</v>
      </c>
      <c r="C181" s="52" t="s">
        <v>13</v>
      </c>
      <c r="D181" s="1" t="s">
        <v>17</v>
      </c>
      <c r="E181" s="73">
        <v>600</v>
      </c>
      <c r="F181" s="70">
        <f t="shared" si="45"/>
        <v>2400</v>
      </c>
      <c r="G181" s="38">
        <v>4</v>
      </c>
      <c r="H181" s="75"/>
    </row>
    <row r="182" spans="1:8" s="29" customFormat="1" ht="15">
      <c r="A182" s="52">
        <v>39831270</v>
      </c>
      <c r="B182" s="53" t="s">
        <v>152</v>
      </c>
      <c r="C182" s="52" t="s">
        <v>13</v>
      </c>
      <c r="D182" s="1" t="s">
        <v>17</v>
      </c>
      <c r="E182" s="73">
        <v>300</v>
      </c>
      <c r="F182" s="70">
        <f t="shared" si="45"/>
        <v>1800</v>
      </c>
      <c r="G182" s="38">
        <v>6</v>
      </c>
      <c r="H182" s="75"/>
    </row>
    <row r="183" spans="1:8" s="29" customFormat="1" ht="15">
      <c r="A183" s="52">
        <v>39831278</v>
      </c>
      <c r="B183" s="53" t="s">
        <v>153</v>
      </c>
      <c r="C183" s="52" t="s">
        <v>13</v>
      </c>
      <c r="D183" s="1" t="s">
        <v>17</v>
      </c>
      <c r="E183" s="73">
        <v>360</v>
      </c>
      <c r="F183" s="70">
        <f t="shared" si="45"/>
        <v>720</v>
      </c>
      <c r="G183" s="38">
        <v>2</v>
      </c>
      <c r="H183" s="75"/>
    </row>
    <row r="184" spans="1:8" s="29" customFormat="1" ht="15">
      <c r="A184" s="52">
        <v>39831282</v>
      </c>
      <c r="B184" s="53" t="s">
        <v>154</v>
      </c>
      <c r="C184" s="52" t="s">
        <v>13</v>
      </c>
      <c r="D184" s="1" t="s">
        <v>17</v>
      </c>
      <c r="E184" s="73">
        <v>470</v>
      </c>
      <c r="F184" s="70">
        <f t="shared" si="45"/>
        <v>2820</v>
      </c>
      <c r="G184" s="38">
        <v>6</v>
      </c>
      <c r="H184" s="75"/>
    </row>
    <row r="185" spans="1:8" s="29" customFormat="1" ht="15">
      <c r="A185" s="41"/>
      <c r="B185" s="52"/>
      <c r="C185" s="52"/>
      <c r="D185" s="1"/>
      <c r="E185" s="73"/>
      <c r="F185" s="70"/>
      <c r="G185" s="52"/>
      <c r="H185" s="75"/>
    </row>
    <row r="186" spans="1:8" s="29" customFormat="1" ht="15">
      <c r="A186" s="41" t="s">
        <v>229</v>
      </c>
      <c r="B186" s="98" t="s">
        <v>230</v>
      </c>
      <c r="C186" s="98" t="s">
        <v>13</v>
      </c>
      <c r="D186" s="97" t="s">
        <v>17</v>
      </c>
      <c r="E186" s="99">
        <v>1200</v>
      </c>
      <c r="F186" s="70">
        <f t="shared" ref="F186" si="46">E186*G186</f>
        <v>2400</v>
      </c>
      <c r="G186" s="98">
        <v>2</v>
      </c>
      <c r="H186" s="75"/>
    </row>
    <row r="187" spans="1:8" s="29" customFormat="1" ht="15">
      <c r="A187" s="41" t="s">
        <v>229</v>
      </c>
      <c r="B187" s="98" t="s">
        <v>230</v>
      </c>
      <c r="C187" s="98" t="s">
        <v>13</v>
      </c>
      <c r="D187" s="97" t="s">
        <v>17</v>
      </c>
      <c r="E187" s="99">
        <v>1300</v>
      </c>
      <c r="F187" s="70">
        <f t="shared" ref="F187" si="47">E187*G187</f>
        <v>1300</v>
      </c>
      <c r="G187" s="98">
        <v>1</v>
      </c>
      <c r="H187" s="75"/>
    </row>
    <row r="188" spans="1:8" s="29" customFormat="1" ht="15">
      <c r="A188" s="16" t="s">
        <v>191</v>
      </c>
      <c r="B188" s="40" t="s">
        <v>192</v>
      </c>
      <c r="C188" s="7"/>
      <c r="D188" s="1"/>
      <c r="E188" s="73"/>
      <c r="F188" s="70"/>
      <c r="G188" s="36"/>
      <c r="H188" s="75"/>
    </row>
    <row r="189" spans="1:8" s="29" customFormat="1" ht="15">
      <c r="A189" s="42" t="s">
        <v>120</v>
      </c>
      <c r="B189" s="7" t="s">
        <v>121</v>
      </c>
      <c r="C189" s="36" t="s">
        <v>13</v>
      </c>
      <c r="D189" s="1" t="s">
        <v>17</v>
      </c>
      <c r="E189" s="73">
        <v>425000</v>
      </c>
      <c r="F189" s="70">
        <f t="shared" ref="F189" si="48">E189*G189</f>
        <v>425000</v>
      </c>
      <c r="G189" s="36">
        <v>1</v>
      </c>
      <c r="H189" s="75"/>
    </row>
    <row r="190" spans="1:8" s="29" customFormat="1" ht="15">
      <c r="A190" s="42" t="s">
        <v>189</v>
      </c>
      <c r="B190" s="7" t="s">
        <v>190</v>
      </c>
      <c r="C190" s="93" t="s">
        <v>13</v>
      </c>
      <c r="D190" s="92" t="s">
        <v>17</v>
      </c>
      <c r="E190" s="94">
        <v>255000</v>
      </c>
      <c r="F190" s="70">
        <f t="shared" ref="F190" si="49">E190*G190</f>
        <v>255000</v>
      </c>
      <c r="G190" s="93">
        <v>1</v>
      </c>
      <c r="H190" s="75"/>
    </row>
    <row r="191" spans="1:8" s="29" customFormat="1" ht="15">
      <c r="A191" s="42" t="s">
        <v>189</v>
      </c>
      <c r="B191" s="7" t="s">
        <v>190</v>
      </c>
      <c r="C191" s="93" t="s">
        <v>13</v>
      </c>
      <c r="D191" s="92" t="s">
        <v>17</v>
      </c>
      <c r="E191" s="94">
        <v>25000</v>
      </c>
      <c r="F191" s="70">
        <f t="shared" ref="F191" si="50">E191*G191</f>
        <v>25000</v>
      </c>
      <c r="G191" s="93">
        <v>1</v>
      </c>
      <c r="H191" s="75"/>
    </row>
    <row r="192" spans="1:8" s="29" customFormat="1" ht="15">
      <c r="A192" s="42" t="s">
        <v>193</v>
      </c>
      <c r="B192" s="7" t="s">
        <v>194</v>
      </c>
      <c r="C192" s="93" t="s">
        <v>13</v>
      </c>
      <c r="D192" s="92" t="s">
        <v>17</v>
      </c>
      <c r="E192" s="94">
        <v>35000</v>
      </c>
      <c r="F192" s="70">
        <f t="shared" ref="F192" si="51">E192*G192</f>
        <v>70000</v>
      </c>
      <c r="G192" s="93">
        <v>2</v>
      </c>
      <c r="H192" s="75"/>
    </row>
    <row r="193" spans="1:8" s="29" customFormat="1" ht="27">
      <c r="A193" s="42" t="s">
        <v>171</v>
      </c>
      <c r="B193" s="7" t="s">
        <v>172</v>
      </c>
      <c r="C193" s="66" t="s">
        <v>13</v>
      </c>
      <c r="D193" s="65" t="s">
        <v>17</v>
      </c>
      <c r="E193" s="73">
        <v>500</v>
      </c>
      <c r="F193" s="70">
        <f t="shared" ref="F193" si="52">E193*G193</f>
        <v>500</v>
      </c>
      <c r="G193" s="66">
        <v>1</v>
      </c>
      <c r="H193" s="75"/>
    </row>
    <row r="194" spans="1:8" s="29" customFormat="1" ht="27">
      <c r="A194" s="16" t="s">
        <v>23</v>
      </c>
      <c r="B194" s="40" t="s">
        <v>208</v>
      </c>
      <c r="C194" s="7"/>
      <c r="D194" s="30"/>
      <c r="E194" s="70"/>
      <c r="F194" s="71"/>
      <c r="G194" s="43"/>
      <c r="H194" s="75"/>
    </row>
    <row r="195" spans="1:8" s="29" customFormat="1" ht="25.5">
      <c r="A195" s="39">
        <v>44111412</v>
      </c>
      <c r="B195" s="39" t="s">
        <v>110</v>
      </c>
      <c r="C195" s="36" t="s">
        <v>13</v>
      </c>
      <c r="D195" s="1" t="s">
        <v>17</v>
      </c>
      <c r="E195" s="78">
        <v>3800</v>
      </c>
      <c r="F195" s="70">
        <f t="shared" ref="F195:F199" si="53">E195*G195</f>
        <v>34200</v>
      </c>
      <c r="G195" s="112">
        <v>9</v>
      </c>
      <c r="H195" s="75"/>
    </row>
    <row r="196" spans="1:8" s="29" customFormat="1" ht="15">
      <c r="A196" s="39">
        <v>44111412</v>
      </c>
      <c r="B196" s="39" t="s">
        <v>226</v>
      </c>
      <c r="C196" s="98" t="s">
        <v>13</v>
      </c>
      <c r="D196" s="97" t="s">
        <v>17</v>
      </c>
      <c r="E196" s="78">
        <v>1000</v>
      </c>
      <c r="F196" s="70">
        <f t="shared" ref="F196" si="54">E196*G196</f>
        <v>1000</v>
      </c>
      <c r="G196" s="112">
        <v>1</v>
      </c>
      <c r="H196" s="75"/>
    </row>
    <row r="197" spans="1:8" s="29" customFormat="1" ht="15">
      <c r="A197" s="39">
        <v>44111412</v>
      </c>
      <c r="B197" s="39" t="s">
        <v>226</v>
      </c>
      <c r="C197" s="36" t="s">
        <v>13</v>
      </c>
      <c r="D197" s="1" t="s">
        <v>17</v>
      </c>
      <c r="E197" s="78">
        <v>2300</v>
      </c>
      <c r="F197" s="70">
        <f t="shared" si="53"/>
        <v>2300</v>
      </c>
      <c r="G197" s="112">
        <v>1</v>
      </c>
      <c r="H197" s="75"/>
    </row>
    <row r="198" spans="1:8" s="29" customFormat="1" ht="15">
      <c r="A198" s="39">
        <v>44111420</v>
      </c>
      <c r="B198" s="39" t="s">
        <v>111</v>
      </c>
      <c r="C198" s="98" t="s">
        <v>13</v>
      </c>
      <c r="D198" s="97" t="s">
        <v>17</v>
      </c>
      <c r="E198" s="78">
        <v>400</v>
      </c>
      <c r="F198" s="70">
        <f t="shared" ref="F198" si="55">E198*G198</f>
        <v>2000</v>
      </c>
      <c r="G198" s="112">
        <v>5</v>
      </c>
      <c r="H198" s="75"/>
    </row>
    <row r="199" spans="1:8" s="29" customFormat="1" ht="15">
      <c r="A199" s="39">
        <v>44111420</v>
      </c>
      <c r="B199" s="39" t="s">
        <v>111</v>
      </c>
      <c r="C199" s="36" t="s">
        <v>13</v>
      </c>
      <c r="D199" s="1" t="s">
        <v>17</v>
      </c>
      <c r="E199" s="78">
        <v>500</v>
      </c>
      <c r="F199" s="70">
        <f t="shared" si="53"/>
        <v>500</v>
      </c>
      <c r="G199" s="112">
        <v>1</v>
      </c>
      <c r="H199" s="75"/>
    </row>
    <row r="200" spans="1:8" s="29" customFormat="1" ht="15">
      <c r="A200" s="39">
        <v>44112190</v>
      </c>
      <c r="B200" s="44" t="s">
        <v>236</v>
      </c>
      <c r="C200" s="98" t="s">
        <v>13</v>
      </c>
      <c r="D200" s="98" t="s">
        <v>17</v>
      </c>
      <c r="E200" s="99">
        <v>80</v>
      </c>
      <c r="F200" s="70">
        <f t="shared" ref="F200" si="56">E200*G200</f>
        <v>80</v>
      </c>
      <c r="G200" s="111">
        <v>1</v>
      </c>
      <c r="H200" s="75"/>
    </row>
    <row r="201" spans="1:8" s="29" customFormat="1" ht="15">
      <c r="A201" s="39">
        <v>44112190</v>
      </c>
      <c r="B201" s="39" t="s">
        <v>236</v>
      </c>
      <c r="C201" s="98" t="s">
        <v>13</v>
      </c>
      <c r="D201" s="98" t="s">
        <v>17</v>
      </c>
      <c r="E201" s="99">
        <v>200</v>
      </c>
      <c r="F201" s="70">
        <f t="shared" ref="F201:F204" si="57">E201*G201</f>
        <v>200</v>
      </c>
      <c r="G201" s="98">
        <v>1</v>
      </c>
      <c r="H201" s="75"/>
    </row>
    <row r="202" spans="1:8" s="29" customFormat="1" ht="15">
      <c r="A202" s="39">
        <v>44112250</v>
      </c>
      <c r="B202" s="39" t="s">
        <v>235</v>
      </c>
      <c r="C202" s="98" t="s">
        <v>13</v>
      </c>
      <c r="D202" s="98" t="s">
        <v>17</v>
      </c>
      <c r="E202" s="99">
        <v>1900</v>
      </c>
      <c r="F202" s="70">
        <f t="shared" ref="F202:F203" si="58">E202*G202</f>
        <v>38000</v>
      </c>
      <c r="G202" s="98">
        <v>20</v>
      </c>
      <c r="H202" s="75"/>
    </row>
    <row r="203" spans="1:8" s="29" customFormat="1" ht="15">
      <c r="A203" s="39">
        <v>44112170</v>
      </c>
      <c r="B203" s="39" t="s">
        <v>262</v>
      </c>
      <c r="C203" s="126" t="s">
        <v>13</v>
      </c>
      <c r="D203" s="13" t="s">
        <v>108</v>
      </c>
      <c r="E203" s="127">
        <v>5000</v>
      </c>
      <c r="F203" s="70">
        <f t="shared" si="58"/>
        <v>300000</v>
      </c>
      <c r="G203" s="126">
        <v>60</v>
      </c>
      <c r="H203" s="75"/>
    </row>
    <row r="204" spans="1:8" s="29" customFormat="1" ht="15">
      <c r="A204" s="14">
        <v>44171300</v>
      </c>
      <c r="B204" s="97" t="s">
        <v>71</v>
      </c>
      <c r="C204" s="98" t="s">
        <v>13</v>
      </c>
      <c r="D204" s="98" t="s">
        <v>17</v>
      </c>
      <c r="E204" s="99">
        <v>1500</v>
      </c>
      <c r="F204" s="70">
        <f t="shared" si="57"/>
        <v>6000</v>
      </c>
      <c r="G204" s="98">
        <v>4</v>
      </c>
      <c r="H204" s="75"/>
    </row>
    <row r="205" spans="1:8" s="29" customFormat="1" ht="15">
      <c r="A205" s="14">
        <v>44171300</v>
      </c>
      <c r="B205" s="97" t="s">
        <v>224</v>
      </c>
      <c r="C205" s="98" t="s">
        <v>13</v>
      </c>
      <c r="D205" s="98" t="s">
        <v>109</v>
      </c>
      <c r="E205" s="99">
        <v>270</v>
      </c>
      <c r="F205" s="70">
        <f t="shared" ref="F205" si="59">E205*G205</f>
        <v>5670</v>
      </c>
      <c r="G205" s="98">
        <v>21</v>
      </c>
      <c r="H205" s="75"/>
    </row>
    <row r="206" spans="1:8" s="29" customFormat="1" ht="15">
      <c r="A206" s="14">
        <v>44171300</v>
      </c>
      <c r="B206" s="97" t="s">
        <v>216</v>
      </c>
      <c r="C206" s="36" t="s">
        <v>13</v>
      </c>
      <c r="D206" s="36" t="s">
        <v>17</v>
      </c>
      <c r="E206" s="73">
        <v>1100</v>
      </c>
      <c r="F206" s="70">
        <f t="shared" ref="F206:F208" si="60">E206*G206</f>
        <v>5500</v>
      </c>
      <c r="G206" s="36">
        <v>5</v>
      </c>
      <c r="H206" s="75"/>
    </row>
    <row r="207" spans="1:8" s="29" customFormat="1" ht="15">
      <c r="A207" s="98">
        <v>44192600</v>
      </c>
      <c r="B207" s="98" t="s">
        <v>228</v>
      </c>
      <c r="C207" s="98" t="s">
        <v>13</v>
      </c>
      <c r="D207" s="98" t="s">
        <v>18</v>
      </c>
      <c r="E207" s="99">
        <v>1000</v>
      </c>
      <c r="F207" s="70">
        <f t="shared" ref="F207" si="61">E207*G207</f>
        <v>1000</v>
      </c>
      <c r="G207" s="98">
        <v>1</v>
      </c>
      <c r="H207" s="75"/>
    </row>
    <row r="208" spans="1:8" s="29" customFormat="1" ht="15">
      <c r="A208" s="98">
        <v>44192600</v>
      </c>
      <c r="B208" s="98" t="s">
        <v>22</v>
      </c>
      <c r="C208" s="98" t="s">
        <v>13</v>
      </c>
      <c r="D208" s="98" t="s">
        <v>18</v>
      </c>
      <c r="E208" s="99">
        <v>550</v>
      </c>
      <c r="F208" s="70">
        <f t="shared" si="60"/>
        <v>3300</v>
      </c>
      <c r="G208" s="98">
        <v>6</v>
      </c>
      <c r="H208" s="75"/>
    </row>
    <row r="209" spans="1:8" s="29" customFormat="1" ht="15">
      <c r="A209" s="36">
        <v>44192600</v>
      </c>
      <c r="B209" s="36" t="s">
        <v>22</v>
      </c>
      <c r="C209" s="36" t="s">
        <v>13</v>
      </c>
      <c r="D209" s="36" t="s">
        <v>18</v>
      </c>
      <c r="E209" s="73">
        <v>1000</v>
      </c>
      <c r="F209" s="70">
        <f t="shared" ref="F209:F220" si="62">E209*G209</f>
        <v>300</v>
      </c>
      <c r="G209" s="36">
        <v>0.3</v>
      </c>
      <c r="H209" s="75"/>
    </row>
    <row r="210" spans="1:8" s="29" customFormat="1" ht="38.25">
      <c r="A210" s="98">
        <v>44192800</v>
      </c>
      <c r="B210" s="45" t="s">
        <v>31</v>
      </c>
      <c r="C210" s="98" t="s">
        <v>13</v>
      </c>
      <c r="D210" s="98" t="s">
        <v>17</v>
      </c>
      <c r="E210" s="99">
        <v>1000</v>
      </c>
      <c r="F210" s="70">
        <f>E210*G210</f>
        <v>1000</v>
      </c>
      <c r="G210" s="98">
        <v>1</v>
      </c>
      <c r="H210" s="75"/>
    </row>
    <row r="211" spans="1:8" s="29" customFormat="1" ht="15">
      <c r="A211" s="98">
        <v>44117400</v>
      </c>
      <c r="B211" s="45" t="s">
        <v>265</v>
      </c>
      <c r="C211" s="98" t="s">
        <v>13</v>
      </c>
      <c r="D211" s="98" t="s">
        <v>17</v>
      </c>
      <c r="E211" s="99">
        <v>4500</v>
      </c>
      <c r="F211" s="70">
        <f>E211*G211</f>
        <v>4500</v>
      </c>
      <c r="G211" s="98">
        <v>1</v>
      </c>
      <c r="H211" s="75"/>
    </row>
    <row r="212" spans="1:8" s="29" customFormat="1" ht="15">
      <c r="A212" s="98">
        <v>44117400</v>
      </c>
      <c r="B212" s="45" t="s">
        <v>265</v>
      </c>
      <c r="C212" s="98" t="s">
        <v>13</v>
      </c>
      <c r="D212" s="98" t="s">
        <v>17</v>
      </c>
      <c r="E212" s="99">
        <v>5800</v>
      </c>
      <c r="F212" s="70">
        <f>E212*G212</f>
        <v>11600</v>
      </c>
      <c r="G212" s="98">
        <v>2</v>
      </c>
      <c r="H212" s="75"/>
    </row>
    <row r="213" spans="1:8" s="29" customFormat="1" ht="15">
      <c r="A213" s="18">
        <v>44112160</v>
      </c>
      <c r="B213" s="19" t="s">
        <v>244</v>
      </c>
      <c r="C213" s="107" t="s">
        <v>13</v>
      </c>
      <c r="D213" s="13" t="s">
        <v>108</v>
      </c>
      <c r="E213" s="108">
        <v>5300</v>
      </c>
      <c r="F213" s="70">
        <f t="shared" ref="F213" si="63">E213*G213</f>
        <v>121900</v>
      </c>
      <c r="G213" s="107">
        <v>23</v>
      </c>
      <c r="H213" s="75"/>
    </row>
    <row r="214" spans="1:8" s="29" customFormat="1" ht="25.5">
      <c r="A214" s="98">
        <v>44191300</v>
      </c>
      <c r="B214" s="98" t="s">
        <v>70</v>
      </c>
      <c r="C214" s="98" t="s">
        <v>13</v>
      </c>
      <c r="D214" s="98" t="s">
        <v>17</v>
      </c>
      <c r="E214" s="99">
        <v>28000</v>
      </c>
      <c r="F214" s="70">
        <f t="shared" ref="F214" si="64">E214*G214</f>
        <v>42000</v>
      </c>
      <c r="G214" s="98">
        <v>1.5</v>
      </c>
      <c r="H214" s="75"/>
    </row>
    <row r="215" spans="1:8" s="29" customFormat="1" ht="25.5">
      <c r="A215" s="98">
        <v>44191300</v>
      </c>
      <c r="B215" s="98" t="s">
        <v>70</v>
      </c>
      <c r="C215" s="98" t="s">
        <v>13</v>
      </c>
      <c r="D215" s="98" t="s">
        <v>17</v>
      </c>
      <c r="E215" s="99">
        <v>24000</v>
      </c>
      <c r="F215" s="70">
        <f t="shared" ref="F215" si="65">E215*G215</f>
        <v>12000</v>
      </c>
      <c r="G215" s="98">
        <v>0.5</v>
      </c>
      <c r="H215" s="75"/>
    </row>
    <row r="216" spans="1:8" s="29" customFormat="1" ht="25.5">
      <c r="A216" s="36">
        <v>44191300</v>
      </c>
      <c r="B216" s="36" t="s">
        <v>70</v>
      </c>
      <c r="C216" s="36" t="s">
        <v>13</v>
      </c>
      <c r="D216" s="36" t="s">
        <v>17</v>
      </c>
      <c r="E216" s="73">
        <v>23500</v>
      </c>
      <c r="F216" s="70">
        <f t="shared" si="62"/>
        <v>164500</v>
      </c>
      <c r="G216" s="36">
        <v>7</v>
      </c>
      <c r="H216" s="75"/>
    </row>
    <row r="217" spans="1:8" s="29" customFormat="1" ht="25.5">
      <c r="A217" s="98">
        <v>44191300</v>
      </c>
      <c r="B217" s="98" t="s">
        <v>70</v>
      </c>
      <c r="C217" s="98" t="s">
        <v>13</v>
      </c>
      <c r="D217" s="98" t="s">
        <v>17</v>
      </c>
      <c r="E217" s="99">
        <v>100</v>
      </c>
      <c r="F217" s="70">
        <f t="shared" ref="F217:F218" si="66">E217*G217</f>
        <v>11000</v>
      </c>
      <c r="G217" s="98">
        <v>110</v>
      </c>
      <c r="H217" s="75"/>
    </row>
    <row r="218" spans="1:8" s="29" customFormat="1" ht="15">
      <c r="A218" s="126">
        <v>44191600</v>
      </c>
      <c r="B218" s="45" t="s">
        <v>252</v>
      </c>
      <c r="C218" s="126" t="s">
        <v>13</v>
      </c>
      <c r="D218" s="126" t="s">
        <v>109</v>
      </c>
      <c r="E218" s="127">
        <v>2500</v>
      </c>
      <c r="F218" s="70">
        <f t="shared" si="66"/>
        <v>56250</v>
      </c>
      <c r="G218" s="126">
        <v>22.5</v>
      </c>
      <c r="H218" s="75"/>
    </row>
    <row r="219" spans="1:8" s="29" customFormat="1" ht="15">
      <c r="A219" s="19">
        <v>44192400</v>
      </c>
      <c r="B219" s="46" t="s">
        <v>164</v>
      </c>
      <c r="C219" s="66" t="s">
        <v>13</v>
      </c>
      <c r="D219" s="66" t="s">
        <v>17</v>
      </c>
      <c r="E219" s="73">
        <v>2300</v>
      </c>
      <c r="F219" s="70">
        <f t="shared" si="62"/>
        <v>4600</v>
      </c>
      <c r="G219" s="66">
        <v>2</v>
      </c>
      <c r="H219" s="75"/>
    </row>
    <row r="220" spans="1:8" s="29" customFormat="1" ht="25.5">
      <c r="A220" s="19">
        <v>44192700</v>
      </c>
      <c r="B220" s="46" t="s">
        <v>24</v>
      </c>
      <c r="C220" s="98" t="s">
        <v>13</v>
      </c>
      <c r="D220" s="98" t="s">
        <v>17</v>
      </c>
      <c r="E220" s="99">
        <v>300</v>
      </c>
      <c r="F220" s="70">
        <f t="shared" si="62"/>
        <v>1200</v>
      </c>
      <c r="G220" s="98">
        <v>4</v>
      </c>
      <c r="H220" s="75"/>
    </row>
    <row r="221" spans="1:8" s="29" customFormat="1" ht="25.5">
      <c r="A221" s="19">
        <v>44192700</v>
      </c>
      <c r="B221" s="46" t="s">
        <v>24</v>
      </c>
      <c r="C221" s="119" t="s">
        <v>13</v>
      </c>
      <c r="D221" s="119" t="s">
        <v>17</v>
      </c>
      <c r="E221" s="120">
        <v>200</v>
      </c>
      <c r="F221" s="70">
        <f t="shared" ref="F221" si="67">E221*G221</f>
        <v>400</v>
      </c>
      <c r="G221" s="119">
        <v>2</v>
      </c>
      <c r="H221" s="75"/>
    </row>
    <row r="222" spans="1:8" s="29" customFormat="1" ht="25.5">
      <c r="A222" s="19">
        <v>44192700</v>
      </c>
      <c r="B222" s="46" t="s">
        <v>24</v>
      </c>
      <c r="C222" s="119" t="s">
        <v>13</v>
      </c>
      <c r="D222" s="119" t="s">
        <v>17</v>
      </c>
      <c r="E222" s="120">
        <v>600</v>
      </c>
      <c r="F222" s="70">
        <f t="shared" ref="F222" si="68">E222*G222</f>
        <v>600</v>
      </c>
      <c r="G222" s="119">
        <v>1</v>
      </c>
      <c r="H222" s="75"/>
    </row>
    <row r="223" spans="1:8" s="29" customFormat="1" ht="25.5">
      <c r="A223" s="19">
        <v>44192700</v>
      </c>
      <c r="B223" s="46" t="s">
        <v>24</v>
      </c>
      <c r="C223" s="98" t="s">
        <v>13</v>
      </c>
      <c r="D223" s="98" t="s">
        <v>17</v>
      </c>
      <c r="E223" s="99">
        <v>1700</v>
      </c>
      <c r="F223" s="70">
        <f t="shared" ref="F223" si="69">E223*G223</f>
        <v>1700</v>
      </c>
      <c r="G223" s="98">
        <v>1</v>
      </c>
      <c r="H223" s="75"/>
    </row>
    <row r="224" spans="1:8" s="29" customFormat="1" ht="25.5">
      <c r="A224" s="8">
        <v>44220000</v>
      </c>
      <c r="B224" s="8" t="s">
        <v>132</v>
      </c>
      <c r="C224" s="36"/>
      <c r="D224" s="36"/>
      <c r="E224" s="73"/>
      <c r="F224" s="70"/>
      <c r="G224" s="36"/>
      <c r="H224" s="75"/>
    </row>
    <row r="225" spans="1:8" s="29" customFormat="1" ht="15">
      <c r="A225" s="36">
        <v>44221140</v>
      </c>
      <c r="B225" s="95" t="s">
        <v>210</v>
      </c>
      <c r="C225" s="36" t="s">
        <v>13</v>
      </c>
      <c r="D225" s="36" t="s">
        <v>131</v>
      </c>
      <c r="E225" s="73">
        <v>37400</v>
      </c>
      <c r="F225" s="70">
        <f>E225*G225</f>
        <v>267036</v>
      </c>
      <c r="G225" s="36">
        <v>7.14</v>
      </c>
      <c r="H225" s="75"/>
    </row>
    <row r="226" spans="1:8" s="29" customFormat="1" ht="15">
      <c r="A226" s="119">
        <v>44211610</v>
      </c>
      <c r="B226" s="45" t="s">
        <v>251</v>
      </c>
      <c r="C226" s="119" t="s">
        <v>13</v>
      </c>
      <c r="D226" s="119" t="s">
        <v>17</v>
      </c>
      <c r="E226" s="120">
        <v>250</v>
      </c>
      <c r="F226" s="70">
        <f t="shared" ref="F226:F227" si="70">E226*G226</f>
        <v>500</v>
      </c>
      <c r="G226" s="119">
        <v>2</v>
      </c>
      <c r="H226" s="75"/>
    </row>
    <row r="227" spans="1:8" s="29" customFormat="1" ht="15">
      <c r="A227" s="126">
        <v>44423400</v>
      </c>
      <c r="B227" s="45" t="s">
        <v>257</v>
      </c>
      <c r="C227" s="126" t="s">
        <v>13</v>
      </c>
      <c r="D227" s="126" t="s">
        <v>17</v>
      </c>
      <c r="E227" s="127">
        <v>1500</v>
      </c>
      <c r="F227" s="70">
        <f t="shared" si="70"/>
        <v>45000</v>
      </c>
      <c r="G227" s="126">
        <v>30</v>
      </c>
      <c r="H227" s="75"/>
    </row>
    <row r="228" spans="1:8" s="29" customFormat="1" ht="15">
      <c r="A228" s="36">
        <v>44221100</v>
      </c>
      <c r="B228" s="126" t="s">
        <v>270</v>
      </c>
      <c r="C228" s="36" t="s">
        <v>13</v>
      </c>
      <c r="D228" s="36" t="s">
        <v>131</v>
      </c>
      <c r="E228" s="73">
        <v>17000</v>
      </c>
      <c r="F228" s="70">
        <f t="shared" ref="F228" si="71">E228*G228</f>
        <v>348500</v>
      </c>
      <c r="G228" s="36">
        <v>20.5</v>
      </c>
      <c r="H228" s="75"/>
    </row>
    <row r="229" spans="1:8" s="102" customFormat="1" ht="25.5">
      <c r="A229" s="105" t="s">
        <v>231</v>
      </c>
      <c r="B229" s="100" t="s">
        <v>232</v>
      </c>
      <c r="C229" s="38"/>
      <c r="D229" s="54"/>
      <c r="E229" s="77"/>
      <c r="F229" s="104"/>
      <c r="G229" s="38"/>
      <c r="H229" s="101"/>
    </row>
    <row r="230" spans="1:8" s="102" customFormat="1" ht="25.5">
      <c r="A230" s="103" t="s">
        <v>233</v>
      </c>
      <c r="B230" s="38" t="s">
        <v>234</v>
      </c>
      <c r="C230" s="98" t="s">
        <v>13</v>
      </c>
      <c r="D230" s="98" t="s">
        <v>17</v>
      </c>
      <c r="E230" s="99">
        <v>200</v>
      </c>
      <c r="F230" s="70">
        <f t="shared" ref="F230" si="72">E230*G230</f>
        <v>400</v>
      </c>
      <c r="G230" s="98">
        <v>2</v>
      </c>
      <c r="H230" s="75"/>
    </row>
    <row r="231" spans="1:8" s="102" customFormat="1" ht="25.5">
      <c r="A231" s="103" t="s">
        <v>233</v>
      </c>
      <c r="B231" s="38" t="s">
        <v>234</v>
      </c>
      <c r="C231" s="98" t="s">
        <v>13</v>
      </c>
      <c r="D231" s="98" t="s">
        <v>17</v>
      </c>
      <c r="E231" s="99">
        <v>400</v>
      </c>
      <c r="F231" s="70">
        <f t="shared" ref="F231" si="73">E231*G231</f>
        <v>800</v>
      </c>
      <c r="G231" s="98">
        <v>2</v>
      </c>
      <c r="H231" s="75"/>
    </row>
    <row r="232" spans="1:8" s="102" customFormat="1" ht="25.5">
      <c r="A232" s="103" t="s">
        <v>233</v>
      </c>
      <c r="B232" s="38" t="s">
        <v>234</v>
      </c>
      <c r="C232" s="98" t="s">
        <v>13</v>
      </c>
      <c r="D232" s="98" t="s">
        <v>17</v>
      </c>
      <c r="E232" s="99">
        <v>150</v>
      </c>
      <c r="F232" s="70">
        <f t="shared" ref="F232" si="74">E232*G232</f>
        <v>300</v>
      </c>
      <c r="G232" s="98">
        <v>2</v>
      </c>
      <c r="H232" s="75"/>
    </row>
    <row r="233" spans="1:8" s="29" customFormat="1" ht="15">
      <c r="A233" s="8">
        <v>44820000</v>
      </c>
      <c r="B233" s="8" t="s">
        <v>242</v>
      </c>
      <c r="C233" s="98"/>
      <c r="D233" s="98"/>
      <c r="E233" s="99"/>
      <c r="F233" s="70"/>
      <c r="G233" s="98"/>
      <c r="H233" s="75"/>
    </row>
    <row r="234" spans="1:8" s="29" customFormat="1" ht="15">
      <c r="A234" s="98">
        <v>44820000</v>
      </c>
      <c r="B234" s="98" t="s">
        <v>242</v>
      </c>
      <c r="C234" s="98" t="s">
        <v>13</v>
      </c>
      <c r="D234" s="98" t="s">
        <v>17</v>
      </c>
      <c r="E234" s="99">
        <v>2500</v>
      </c>
      <c r="F234" s="70">
        <f>E234*G234</f>
        <v>5000</v>
      </c>
      <c r="G234" s="98">
        <v>2</v>
      </c>
      <c r="H234" s="75"/>
    </row>
    <row r="235" spans="1:8" s="29" customFormat="1" ht="60.75" customHeight="1">
      <c r="A235" s="8">
        <v>44830000</v>
      </c>
      <c r="B235" s="8" t="s">
        <v>25</v>
      </c>
      <c r="C235" s="36"/>
      <c r="D235" s="36"/>
      <c r="E235" s="73"/>
      <c r="F235" s="70"/>
      <c r="G235" s="36"/>
      <c r="H235" s="75"/>
    </row>
    <row r="236" spans="1:8" s="29" customFormat="1" ht="15">
      <c r="A236" s="47">
        <v>44831500</v>
      </c>
      <c r="B236" s="46" t="s">
        <v>26</v>
      </c>
      <c r="C236" s="98" t="s">
        <v>13</v>
      </c>
      <c r="D236" s="98" t="s">
        <v>15</v>
      </c>
      <c r="E236" s="99">
        <v>500</v>
      </c>
      <c r="F236" s="70">
        <f>E236*G236</f>
        <v>2000</v>
      </c>
      <c r="G236" s="98">
        <v>4</v>
      </c>
      <c r="H236" s="75"/>
    </row>
    <row r="237" spans="1:8" s="29" customFormat="1" ht="15">
      <c r="A237" s="121">
        <v>44831500</v>
      </c>
      <c r="B237" s="46" t="s">
        <v>26</v>
      </c>
      <c r="C237" s="116" t="s">
        <v>13</v>
      </c>
      <c r="D237" s="116" t="s">
        <v>15</v>
      </c>
      <c r="E237" s="117">
        <v>900</v>
      </c>
      <c r="F237" s="70">
        <f>E237*G237</f>
        <v>3600</v>
      </c>
      <c r="G237" s="116">
        <v>4</v>
      </c>
      <c r="H237" s="75"/>
    </row>
    <row r="238" spans="1:8" s="29" customFormat="1" ht="15">
      <c r="A238" s="47">
        <v>44831500</v>
      </c>
      <c r="B238" s="46" t="s">
        <v>26</v>
      </c>
      <c r="C238" s="126" t="s">
        <v>13</v>
      </c>
      <c r="D238" s="126" t="s">
        <v>15</v>
      </c>
      <c r="E238" s="127">
        <v>1100</v>
      </c>
      <c r="F238" s="70">
        <f>E238*G238</f>
        <v>4400</v>
      </c>
      <c r="G238" s="126">
        <v>4</v>
      </c>
      <c r="H238" s="75"/>
    </row>
    <row r="239" spans="1:8" s="29" customFormat="1" ht="15">
      <c r="A239" s="121">
        <v>44831100</v>
      </c>
      <c r="B239" s="46" t="s">
        <v>271</v>
      </c>
      <c r="C239" s="36" t="s">
        <v>13</v>
      </c>
      <c r="D239" s="126" t="s">
        <v>17</v>
      </c>
      <c r="E239" s="73">
        <v>800</v>
      </c>
      <c r="F239" s="70">
        <f>E239*G239</f>
        <v>32000</v>
      </c>
      <c r="G239" s="36">
        <v>40</v>
      </c>
      <c r="H239" s="75"/>
    </row>
    <row r="240" spans="1:8" s="29" customFormat="1" ht="52.5">
      <c r="A240" s="8">
        <v>4450000</v>
      </c>
      <c r="B240" s="96" t="s">
        <v>195</v>
      </c>
      <c r="C240" s="36"/>
      <c r="D240" s="36"/>
      <c r="E240" s="73"/>
      <c r="F240" s="70"/>
      <c r="G240" s="36"/>
      <c r="H240" s="75"/>
    </row>
    <row r="241" spans="1:11" s="29" customFormat="1" ht="15">
      <c r="A241" s="123">
        <v>44531160</v>
      </c>
      <c r="B241" s="11" t="s">
        <v>27</v>
      </c>
      <c r="C241" s="123" t="s">
        <v>13</v>
      </c>
      <c r="D241" s="123" t="s">
        <v>16</v>
      </c>
      <c r="E241" s="124">
        <v>1200</v>
      </c>
      <c r="F241" s="70">
        <f>E241*G241</f>
        <v>1200</v>
      </c>
      <c r="G241" s="123">
        <v>1</v>
      </c>
      <c r="H241" s="75"/>
    </row>
    <row r="242" spans="1:11" s="29" customFormat="1" ht="15">
      <c r="A242" s="123">
        <v>44531160</v>
      </c>
      <c r="B242" s="11" t="s">
        <v>27</v>
      </c>
      <c r="C242" s="123" t="s">
        <v>13</v>
      </c>
      <c r="D242" s="123" t="s">
        <v>16</v>
      </c>
      <c r="E242" s="124">
        <v>950</v>
      </c>
      <c r="F242" s="70">
        <v>1900</v>
      </c>
      <c r="G242" s="123">
        <v>2</v>
      </c>
      <c r="H242" s="75"/>
    </row>
    <row r="243" spans="1:11" s="29" customFormat="1" ht="15">
      <c r="A243" s="123">
        <v>44531160</v>
      </c>
      <c r="B243" s="11" t="s">
        <v>27</v>
      </c>
      <c r="C243" s="123" t="s">
        <v>13</v>
      </c>
      <c r="D243" s="123" t="s">
        <v>16</v>
      </c>
      <c r="E243" s="124">
        <v>1000</v>
      </c>
      <c r="F243" s="70">
        <v>3000</v>
      </c>
      <c r="G243" s="123">
        <v>3</v>
      </c>
      <c r="H243" s="75"/>
    </row>
    <row r="244" spans="1:11" s="29" customFormat="1" ht="15">
      <c r="A244" s="98">
        <v>44531160</v>
      </c>
      <c r="B244" s="11" t="s">
        <v>27</v>
      </c>
      <c r="C244" s="98" t="s">
        <v>13</v>
      </c>
      <c r="D244" s="98" t="s">
        <v>17</v>
      </c>
      <c r="E244" s="99">
        <v>500</v>
      </c>
      <c r="F244" s="70">
        <v>3250</v>
      </c>
      <c r="G244" s="98">
        <v>7</v>
      </c>
      <c r="H244" s="75"/>
    </row>
    <row r="245" spans="1:11" s="29" customFormat="1" ht="27">
      <c r="A245" s="66">
        <v>44531200</v>
      </c>
      <c r="B245" s="11" t="s">
        <v>170</v>
      </c>
      <c r="C245" s="66" t="s">
        <v>13</v>
      </c>
      <c r="D245" s="66" t="s">
        <v>17</v>
      </c>
      <c r="E245" s="73">
        <v>7500</v>
      </c>
      <c r="F245" s="70">
        <f>E245*G245</f>
        <v>7500</v>
      </c>
      <c r="G245" s="66">
        <v>1</v>
      </c>
      <c r="H245" s="75"/>
    </row>
    <row r="246" spans="1:11" s="29" customFormat="1" ht="39.75">
      <c r="A246" s="64">
        <v>44511370</v>
      </c>
      <c r="B246" s="11" t="s">
        <v>161</v>
      </c>
      <c r="C246" s="64" t="s">
        <v>13</v>
      </c>
      <c r="D246" s="64" t="s">
        <v>17</v>
      </c>
      <c r="E246" s="73">
        <v>39000</v>
      </c>
      <c r="F246" s="70">
        <v>39000</v>
      </c>
      <c r="G246" s="64">
        <v>1</v>
      </c>
      <c r="H246" s="75"/>
    </row>
    <row r="247" spans="1:11" s="29" customFormat="1" ht="27">
      <c r="A247" s="64">
        <v>44511370</v>
      </c>
      <c r="B247" s="11" t="s">
        <v>162</v>
      </c>
      <c r="C247" s="64" t="s">
        <v>13</v>
      </c>
      <c r="D247" s="64" t="s">
        <v>17</v>
      </c>
      <c r="E247" s="73">
        <v>39000</v>
      </c>
      <c r="F247" s="70">
        <v>39000</v>
      </c>
      <c r="G247" s="64">
        <v>1</v>
      </c>
      <c r="H247" s="75"/>
    </row>
    <row r="248" spans="1:11" s="29" customFormat="1" ht="15">
      <c r="A248" s="36">
        <v>44511100</v>
      </c>
      <c r="B248" s="36" t="s">
        <v>112</v>
      </c>
      <c r="C248" s="36" t="s">
        <v>13</v>
      </c>
      <c r="D248" s="36" t="s">
        <v>17</v>
      </c>
      <c r="E248" s="99">
        <v>850</v>
      </c>
      <c r="F248" s="70">
        <f t="shared" ref="F248:F249" si="75">E248*G248</f>
        <v>1700</v>
      </c>
      <c r="G248" s="7">
        <v>2</v>
      </c>
      <c r="H248" s="75"/>
    </row>
    <row r="249" spans="1:11" s="29" customFormat="1" ht="15">
      <c r="A249" s="36">
        <v>44511260</v>
      </c>
      <c r="B249" s="36" t="s">
        <v>113</v>
      </c>
      <c r="C249" s="36" t="s">
        <v>13</v>
      </c>
      <c r="D249" s="36" t="s">
        <v>109</v>
      </c>
      <c r="E249" s="99">
        <v>1000</v>
      </c>
      <c r="F249" s="70">
        <f t="shared" si="75"/>
        <v>1800</v>
      </c>
      <c r="G249" s="7">
        <v>1.8</v>
      </c>
      <c r="H249" s="75"/>
      <c r="I249" s="28"/>
      <c r="J249" s="28"/>
      <c r="K249" s="28"/>
    </row>
    <row r="250" spans="1:11" s="29" customFormat="1" ht="15">
      <c r="A250" s="66">
        <v>44511260</v>
      </c>
      <c r="B250" s="66" t="s">
        <v>113</v>
      </c>
      <c r="C250" s="66" t="s">
        <v>13</v>
      </c>
      <c r="D250" s="66" t="s">
        <v>17</v>
      </c>
      <c r="E250" s="74">
        <v>60</v>
      </c>
      <c r="F250" s="70">
        <f t="shared" ref="F250" si="76">E250*G250</f>
        <v>360</v>
      </c>
      <c r="G250" s="7">
        <v>6</v>
      </c>
      <c r="H250" s="75"/>
      <c r="I250" s="28"/>
      <c r="J250" s="28"/>
      <c r="K250" s="28"/>
    </row>
    <row r="251" spans="1:11" ht="15">
      <c r="A251" s="97">
        <v>44521100</v>
      </c>
      <c r="B251" s="97" t="s">
        <v>80</v>
      </c>
      <c r="C251" s="98" t="s">
        <v>13</v>
      </c>
      <c r="D251" s="97" t="s">
        <v>17</v>
      </c>
      <c r="E251" s="99">
        <v>500</v>
      </c>
      <c r="F251" s="70">
        <f t="shared" ref="F251:F253" si="77">E251*G251</f>
        <v>7000</v>
      </c>
      <c r="G251" s="98">
        <v>14</v>
      </c>
      <c r="H251" s="76"/>
    </row>
    <row r="252" spans="1:11" ht="15">
      <c r="A252" s="97">
        <v>44521170</v>
      </c>
      <c r="B252" s="97" t="s">
        <v>225</v>
      </c>
      <c r="C252" s="98" t="s">
        <v>13</v>
      </c>
      <c r="D252" s="97" t="s">
        <v>17</v>
      </c>
      <c r="E252" s="99">
        <v>3000</v>
      </c>
      <c r="F252" s="70">
        <f t="shared" si="77"/>
        <v>21000</v>
      </c>
      <c r="G252" s="98">
        <v>7</v>
      </c>
      <c r="H252" s="76"/>
    </row>
    <row r="253" spans="1:11" ht="15">
      <c r="A253" s="79">
        <v>44521200</v>
      </c>
      <c r="B253" s="34" t="s">
        <v>126</v>
      </c>
      <c r="C253" s="36" t="s">
        <v>13</v>
      </c>
      <c r="D253" s="27" t="s">
        <v>17</v>
      </c>
      <c r="E253" s="73">
        <v>2000</v>
      </c>
      <c r="F253" s="70">
        <f t="shared" si="77"/>
        <v>2000</v>
      </c>
      <c r="G253" s="36">
        <v>1</v>
      </c>
      <c r="H253" s="76"/>
    </row>
    <row r="254" spans="1:11" ht="15">
      <c r="A254" s="48">
        <v>44920000</v>
      </c>
      <c r="B254" s="49" t="s">
        <v>165</v>
      </c>
      <c r="C254" s="66"/>
      <c r="D254" s="27"/>
      <c r="E254" s="73"/>
      <c r="F254" s="70"/>
      <c r="G254" s="66"/>
      <c r="H254" s="76"/>
    </row>
    <row r="255" spans="1:11" ht="15">
      <c r="A255" s="79">
        <v>44921500</v>
      </c>
      <c r="B255" s="34" t="s">
        <v>166</v>
      </c>
      <c r="C255" s="66" t="s">
        <v>13</v>
      </c>
      <c r="D255" s="27" t="s">
        <v>18</v>
      </c>
      <c r="E255" s="73">
        <v>250</v>
      </c>
      <c r="F255" s="70">
        <f>E255*G255</f>
        <v>5050</v>
      </c>
      <c r="G255" s="66">
        <f>5.2+15</f>
        <v>20.2</v>
      </c>
      <c r="H255" s="76"/>
    </row>
    <row r="256" spans="1:11" ht="15">
      <c r="A256" s="79">
        <v>44921500</v>
      </c>
      <c r="B256" s="34" t="s">
        <v>169</v>
      </c>
      <c r="C256" s="66" t="s">
        <v>13</v>
      </c>
      <c r="D256" s="27" t="s">
        <v>18</v>
      </c>
      <c r="E256" s="73">
        <v>150</v>
      </c>
      <c r="F256" s="70">
        <f>E256*G256</f>
        <v>750</v>
      </c>
      <c r="G256" s="66">
        <v>5</v>
      </c>
      <c r="H256" s="76"/>
    </row>
    <row r="257" spans="1:8" ht="15">
      <c r="A257" s="79">
        <v>44921500</v>
      </c>
      <c r="B257" s="34" t="s">
        <v>169</v>
      </c>
      <c r="C257" s="66" t="s">
        <v>13</v>
      </c>
      <c r="D257" s="27" t="s">
        <v>17</v>
      </c>
      <c r="E257" s="73">
        <v>4230</v>
      </c>
      <c r="F257" s="70">
        <f>E257*G257</f>
        <v>8460</v>
      </c>
      <c r="G257" s="66">
        <v>2</v>
      </c>
      <c r="H257" s="76"/>
    </row>
    <row r="258" spans="1:8" s="62" customFormat="1" ht="51">
      <c r="A258" s="144">
        <v>452000000</v>
      </c>
      <c r="B258" s="100" t="s">
        <v>292</v>
      </c>
      <c r="C258" s="38"/>
      <c r="D258" s="54"/>
      <c r="E258" s="77"/>
      <c r="F258" s="104"/>
      <c r="G258" s="38"/>
      <c r="H258" s="101"/>
    </row>
    <row r="259" spans="1:8" ht="39.75">
      <c r="A259" s="42" t="s">
        <v>282</v>
      </c>
      <c r="B259" s="7" t="s">
        <v>283</v>
      </c>
      <c r="C259" s="140" t="s">
        <v>13</v>
      </c>
      <c r="D259" s="140"/>
      <c r="E259" s="141"/>
      <c r="F259" s="70">
        <f t="shared" ref="F259:F260" si="78">E259*G259</f>
        <v>0</v>
      </c>
      <c r="G259" s="140">
        <v>1</v>
      </c>
      <c r="H259" s="75"/>
    </row>
    <row r="260" spans="1:8" ht="27">
      <c r="A260" s="42" t="s">
        <v>291</v>
      </c>
      <c r="B260" s="7" t="s">
        <v>284</v>
      </c>
      <c r="C260" s="140" t="s">
        <v>13</v>
      </c>
      <c r="D260" s="140"/>
      <c r="E260" s="141">
        <v>8773550</v>
      </c>
      <c r="F260" s="70">
        <f t="shared" si="78"/>
        <v>8773550</v>
      </c>
      <c r="G260" s="140">
        <v>1</v>
      </c>
      <c r="H260" s="76"/>
    </row>
    <row r="261" spans="1:8" ht="15">
      <c r="A261" s="16" t="s">
        <v>84</v>
      </c>
      <c r="B261" s="40" t="s">
        <v>85</v>
      </c>
      <c r="C261" s="7"/>
      <c r="D261" s="30"/>
      <c r="E261" s="70"/>
      <c r="F261" s="71"/>
      <c r="G261" s="30"/>
      <c r="H261" s="143"/>
    </row>
    <row r="262" spans="1:8" ht="15">
      <c r="A262" s="42" t="s">
        <v>86</v>
      </c>
      <c r="B262" s="7" t="s">
        <v>87</v>
      </c>
      <c r="C262" s="36" t="s">
        <v>13</v>
      </c>
      <c r="D262" s="36" t="s">
        <v>15</v>
      </c>
      <c r="E262" s="148">
        <v>380</v>
      </c>
      <c r="F262" s="149">
        <v>119000</v>
      </c>
      <c r="G262" s="36">
        <v>313.16000000000003</v>
      </c>
      <c r="H262" s="76"/>
    </row>
    <row r="263" spans="1:8" ht="15">
      <c r="A263" s="36"/>
      <c r="B263" s="50" t="s">
        <v>88</v>
      </c>
      <c r="C263" s="36"/>
      <c r="D263" s="36"/>
      <c r="E263" s="73"/>
      <c r="F263" s="70"/>
      <c r="G263" s="36"/>
      <c r="H263" s="76"/>
    </row>
    <row r="264" spans="1:8" ht="39.75">
      <c r="A264" s="8">
        <v>64210000</v>
      </c>
      <c r="B264" s="40" t="s">
        <v>90</v>
      </c>
      <c r="C264" s="36"/>
      <c r="D264" s="36"/>
      <c r="E264" s="73"/>
      <c r="F264" s="70"/>
      <c r="G264" s="36"/>
      <c r="H264" s="76"/>
    </row>
    <row r="265" spans="1:8" ht="27">
      <c r="A265" s="36">
        <v>64211000</v>
      </c>
      <c r="B265" s="7" t="s">
        <v>91</v>
      </c>
      <c r="C265" s="36" t="s">
        <v>13</v>
      </c>
      <c r="D265" s="36" t="s">
        <v>89</v>
      </c>
      <c r="E265" s="73">
        <v>30000</v>
      </c>
      <c r="F265" s="70">
        <v>30000</v>
      </c>
      <c r="G265" s="36">
        <v>1</v>
      </c>
      <c r="H265" s="76"/>
    </row>
    <row r="266" spans="1:8" ht="39.75">
      <c r="A266" s="8">
        <v>65300000</v>
      </c>
      <c r="B266" s="40" t="s">
        <v>92</v>
      </c>
      <c r="C266" s="36"/>
      <c r="D266" s="36"/>
      <c r="E266" s="73"/>
      <c r="F266" s="70"/>
      <c r="G266" s="36"/>
      <c r="H266" s="76"/>
    </row>
    <row r="267" spans="1:8" ht="15">
      <c r="A267" s="36">
        <v>65310000</v>
      </c>
      <c r="B267" s="7" t="s">
        <v>93</v>
      </c>
      <c r="C267" s="36" t="s">
        <v>13</v>
      </c>
      <c r="D267" s="36" t="s">
        <v>89</v>
      </c>
      <c r="E267" s="115">
        <v>2500000</v>
      </c>
      <c r="F267" s="70">
        <f>G267*E267</f>
        <v>2500000</v>
      </c>
      <c r="G267" s="36">
        <v>1</v>
      </c>
      <c r="H267" s="76"/>
    </row>
    <row r="268" spans="1:8" ht="15">
      <c r="A268" s="8">
        <v>65110000</v>
      </c>
      <c r="B268" s="40" t="s">
        <v>94</v>
      </c>
      <c r="C268" s="36"/>
      <c r="D268" s="36"/>
      <c r="E268" s="73"/>
      <c r="F268" s="70"/>
      <c r="G268" s="36"/>
      <c r="H268" s="76"/>
    </row>
    <row r="269" spans="1:8" ht="15">
      <c r="A269" s="36">
        <v>65111000</v>
      </c>
      <c r="B269" s="7" t="s">
        <v>95</v>
      </c>
      <c r="C269" s="36" t="s">
        <v>13</v>
      </c>
      <c r="D269" s="36" t="s">
        <v>89</v>
      </c>
      <c r="E269" s="115">
        <v>10000</v>
      </c>
      <c r="F269" s="70">
        <f>G269*E269</f>
        <v>10000</v>
      </c>
      <c r="G269" s="36">
        <v>1</v>
      </c>
      <c r="H269" s="76"/>
    </row>
    <row r="270" spans="1:8" ht="25.5">
      <c r="A270" s="132" t="s">
        <v>272</v>
      </c>
      <c r="B270" s="137" t="s">
        <v>273</v>
      </c>
      <c r="C270" s="38"/>
      <c r="D270" s="38"/>
      <c r="E270" s="77"/>
      <c r="F270" s="136"/>
      <c r="G270" s="38"/>
      <c r="H270" s="101"/>
    </row>
    <row r="271" spans="1:8" ht="27" customHeight="1">
      <c r="A271" s="130" t="s">
        <v>274</v>
      </c>
      <c r="B271" s="138" t="s">
        <v>275</v>
      </c>
      <c r="C271" s="128" t="s">
        <v>13</v>
      </c>
      <c r="D271" s="128" t="s">
        <v>89</v>
      </c>
      <c r="E271" s="129">
        <v>38000</v>
      </c>
      <c r="F271" s="70">
        <f>G271*E271</f>
        <v>38000</v>
      </c>
      <c r="G271" s="128">
        <v>1</v>
      </c>
      <c r="H271" s="101"/>
    </row>
    <row r="272" spans="1:8" s="62" customFormat="1">
      <c r="A272" s="132" t="s">
        <v>288</v>
      </c>
      <c r="B272" s="137"/>
      <c r="C272" s="38"/>
      <c r="D272" s="38"/>
      <c r="E272" s="77"/>
      <c r="F272" s="55"/>
      <c r="G272" s="38"/>
      <c r="H272" s="101"/>
    </row>
    <row r="273" spans="1:8" s="62" customFormat="1" ht="38.25">
      <c r="A273" s="130" t="s">
        <v>289</v>
      </c>
      <c r="B273" s="142" t="s">
        <v>290</v>
      </c>
      <c r="C273" s="140" t="s">
        <v>13</v>
      </c>
      <c r="D273" s="140" t="s">
        <v>89</v>
      </c>
      <c r="E273" s="141">
        <v>100000</v>
      </c>
      <c r="F273" s="70">
        <v>100000</v>
      </c>
      <c r="G273" s="140">
        <v>1</v>
      </c>
      <c r="H273" s="101"/>
    </row>
    <row r="274" spans="1:8" s="62" customFormat="1" ht="25.5">
      <c r="A274" s="132" t="s">
        <v>279</v>
      </c>
      <c r="B274" s="137" t="s">
        <v>280</v>
      </c>
      <c r="C274" s="38"/>
      <c r="D274" s="38"/>
      <c r="E274" s="77"/>
      <c r="F274" s="55"/>
      <c r="G274" s="38"/>
      <c r="H274" s="101"/>
    </row>
    <row r="275" spans="1:8" s="62" customFormat="1" ht="25.5">
      <c r="A275" s="130" t="s">
        <v>279</v>
      </c>
      <c r="B275" s="142" t="s">
        <v>281</v>
      </c>
      <c r="C275" s="140" t="s">
        <v>13</v>
      </c>
      <c r="D275" s="140" t="s">
        <v>89</v>
      </c>
      <c r="E275" s="141">
        <v>95000</v>
      </c>
      <c r="F275" s="70">
        <f>G275*E275</f>
        <v>95000</v>
      </c>
      <c r="G275" s="140">
        <v>1</v>
      </c>
      <c r="H275" s="101"/>
    </row>
    <row r="276" spans="1:8" s="62" customFormat="1" ht="54.75" customHeight="1">
      <c r="A276" s="132" t="s">
        <v>276</v>
      </c>
      <c r="B276" s="139" t="s">
        <v>277</v>
      </c>
      <c r="C276" s="38"/>
      <c r="D276" s="38"/>
      <c r="E276" s="77"/>
      <c r="F276" s="136"/>
      <c r="G276" s="38"/>
      <c r="H276" s="101"/>
    </row>
    <row r="277" spans="1:8" s="62" customFormat="1" ht="27.75" customHeight="1">
      <c r="A277" s="130" t="s">
        <v>276</v>
      </c>
      <c r="B277" s="138" t="s">
        <v>277</v>
      </c>
      <c r="C277" s="128" t="s">
        <v>13</v>
      </c>
      <c r="D277" s="128" t="s">
        <v>89</v>
      </c>
      <c r="E277" s="129">
        <v>3000</v>
      </c>
      <c r="F277" s="70">
        <f>G277*E277</f>
        <v>6000</v>
      </c>
      <c r="G277" s="128">
        <v>2</v>
      </c>
      <c r="H277" s="101"/>
    </row>
    <row r="278" spans="1:8" s="62" customFormat="1" ht="33.75" customHeight="1">
      <c r="A278" s="132" t="s">
        <v>285</v>
      </c>
      <c r="B278" s="139" t="s">
        <v>293</v>
      </c>
      <c r="C278" s="38"/>
      <c r="D278" s="38"/>
      <c r="E278" s="77"/>
      <c r="F278" s="136"/>
      <c r="G278" s="38"/>
      <c r="H278" s="101"/>
    </row>
    <row r="279" spans="1:8" s="62" customFormat="1" ht="27.75" customHeight="1">
      <c r="A279" s="130" t="s">
        <v>286</v>
      </c>
      <c r="B279" s="138" t="s">
        <v>287</v>
      </c>
      <c r="C279" s="140" t="s">
        <v>13</v>
      </c>
      <c r="D279" s="140" t="s">
        <v>89</v>
      </c>
      <c r="E279" s="141">
        <v>50000</v>
      </c>
      <c r="F279" s="70">
        <f>G279*E279</f>
        <v>100000</v>
      </c>
      <c r="G279" s="140">
        <v>2</v>
      </c>
      <c r="H279" s="101"/>
    </row>
    <row r="280" spans="1:8" ht="27">
      <c r="A280" s="8">
        <v>79991200</v>
      </c>
      <c r="B280" s="40" t="s">
        <v>250</v>
      </c>
      <c r="C280" s="109"/>
      <c r="D280" s="109"/>
      <c r="E280" s="110"/>
      <c r="F280" s="70"/>
      <c r="G280" s="109"/>
      <c r="H280" s="76"/>
    </row>
    <row r="281" spans="1:8" ht="15">
      <c r="A281" s="109">
        <v>79991200</v>
      </c>
      <c r="B281" s="7" t="s">
        <v>249</v>
      </c>
      <c r="C281" s="109" t="s">
        <v>13</v>
      </c>
      <c r="D281" s="109" t="s">
        <v>89</v>
      </c>
      <c r="E281" s="115">
        <v>250000</v>
      </c>
      <c r="F281" s="70">
        <f>G281*E281</f>
        <v>250000</v>
      </c>
      <c r="G281" s="109">
        <v>1</v>
      </c>
      <c r="H281" s="76"/>
    </row>
    <row r="282" spans="1:8" ht="15">
      <c r="A282" s="8">
        <v>90510000</v>
      </c>
      <c r="B282" s="40" t="s">
        <v>96</v>
      </c>
      <c r="C282" s="36"/>
      <c r="D282" s="36"/>
      <c r="E282" s="73"/>
      <c r="F282" s="70"/>
      <c r="G282" s="36"/>
      <c r="H282" s="76"/>
    </row>
    <row r="283" spans="1:8" ht="27">
      <c r="A283" s="36">
        <v>90512000</v>
      </c>
      <c r="B283" s="7" t="s">
        <v>97</v>
      </c>
      <c r="C283" s="36" t="s">
        <v>13</v>
      </c>
      <c r="D283" s="36" t="s">
        <v>89</v>
      </c>
      <c r="E283" s="73">
        <v>28000</v>
      </c>
      <c r="F283" s="70">
        <f>G283*E283</f>
        <v>28000</v>
      </c>
      <c r="G283" s="36">
        <v>1</v>
      </c>
      <c r="H283" s="76"/>
    </row>
    <row r="284" spans="1:8" ht="27">
      <c r="A284" s="8">
        <v>99000000</v>
      </c>
      <c r="B284" s="40" t="s">
        <v>98</v>
      </c>
      <c r="C284" s="36"/>
      <c r="D284" s="36"/>
      <c r="E284" s="73"/>
      <c r="F284" s="70"/>
      <c r="G284" s="36"/>
      <c r="H284" s="76"/>
    </row>
    <row r="285" spans="1:8">
      <c r="A285" s="22" t="s">
        <v>105</v>
      </c>
      <c r="B285" s="23"/>
      <c r="C285" s="23"/>
      <c r="D285" s="2"/>
      <c r="E285" s="73"/>
      <c r="F285" s="73">
        <f>SUM(F12:F284)</f>
        <v>17690836</v>
      </c>
      <c r="G285" s="36"/>
    </row>
    <row r="286" spans="1:8">
      <c r="A286" s="10"/>
      <c r="B286" s="24"/>
      <c r="C286" s="24"/>
      <c r="D286" s="3"/>
      <c r="E286" s="74"/>
      <c r="F286" s="74"/>
      <c r="G286" s="25"/>
    </row>
    <row r="288" spans="1:8">
      <c r="A288" s="153" t="s">
        <v>107</v>
      </c>
      <c r="B288" s="153"/>
      <c r="C288" s="153"/>
      <c r="D288" s="153"/>
      <c r="E288" s="153"/>
      <c r="F288" s="153"/>
      <c r="G288" s="153"/>
    </row>
    <row r="290" spans="2:8">
      <c r="B290" s="58"/>
      <c r="E290" s="28"/>
      <c r="F290" s="28"/>
      <c r="H290" s="28"/>
    </row>
    <row r="291" spans="2:8">
      <c r="B291" s="58"/>
      <c r="E291" s="28"/>
      <c r="F291" s="28"/>
      <c r="H291" s="28"/>
    </row>
    <row r="292" spans="2:8">
      <c r="E292" s="28"/>
      <c r="F292" s="28"/>
      <c r="H292" s="28"/>
    </row>
    <row r="293" spans="2:8">
      <c r="B293" s="58"/>
      <c r="E293" s="28"/>
      <c r="F293" s="28"/>
      <c r="H293" s="28"/>
    </row>
    <row r="294" spans="2:8">
      <c r="B294" s="58"/>
      <c r="E294" s="28"/>
      <c r="F294" s="28"/>
      <c r="H294" s="28"/>
    </row>
    <row r="295" spans="2:8">
      <c r="B295" s="58"/>
      <c r="E295" s="28"/>
      <c r="F295" s="28"/>
      <c r="H295" s="28"/>
    </row>
    <row r="296" spans="2:8">
      <c r="B296" s="58"/>
      <c r="E296" s="28"/>
      <c r="F296" s="28"/>
      <c r="H296" s="28"/>
    </row>
    <row r="297" spans="2:8">
      <c r="B297" s="58"/>
      <c r="E297" s="28"/>
      <c r="F297" s="28"/>
      <c r="H297" s="28"/>
    </row>
  </sheetData>
  <mergeCells count="13">
    <mergeCell ref="A288:G288"/>
    <mergeCell ref="A1:G1"/>
    <mergeCell ref="A2:G2"/>
    <mergeCell ref="A3:G3"/>
    <mergeCell ref="A4:G4"/>
    <mergeCell ref="A5:G5"/>
    <mergeCell ref="A6:G6"/>
    <mergeCell ref="A8:B8"/>
    <mergeCell ref="C8:C9"/>
    <mergeCell ref="D8:D9"/>
    <mergeCell ref="E8:E9"/>
    <mergeCell ref="F8:F9"/>
    <mergeCell ref="G8:G9"/>
  </mergeCells>
  <pageMargins left="0.23622047244094491" right="0.23622047244094491" top="0.35433070866141736" bottom="0.35433070866141736" header="0.31496062992125984" footer="0.31496062992125984"/>
  <pageSetup paperSize="9" scale="8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Лист1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HASHVAPAH</cp:lastModifiedBy>
  <cp:lastPrinted>2018-02-08T06:46:15Z</cp:lastPrinted>
  <dcterms:created xsi:type="dcterms:W3CDTF">2015-08-31T08:27:31Z</dcterms:created>
  <dcterms:modified xsi:type="dcterms:W3CDTF">2018-08-25T08:35:30Z</dcterms:modified>
</cp:coreProperties>
</file>